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240" yWindow="105" windowWidth="14805" windowHeight="8010" tabRatio="923"/>
  </bookViews>
  <sheets>
    <sheet name="KOPS1" sheetId="2" r:id="rId1"/>
    <sheet name="DEM" sheetId="23" r:id="rId2"/>
    <sheet name="MK" sheetId="26" r:id="rId3"/>
    <sheet name="GR" sheetId="29" r:id="rId4"/>
    <sheet name="ST" sheetId="31" r:id="rId5"/>
    <sheet name="D" sheetId="32" r:id="rId6"/>
    <sheet name="APDAR" sheetId="34" r:id="rId7"/>
    <sheet name="MB" sheetId="37" state="hidden" r:id="rId8"/>
    <sheet name="IE" sheetId="43" state="hidden" r:id="rId9"/>
    <sheet name="DAŽ" sheetId="45" r:id="rId10"/>
    <sheet name="EL" sheetId="44" r:id="rId11"/>
    <sheet name="AVK-A" sheetId="7" state="hidden" r:id="rId12"/>
    <sheet name="AVK-V" sheetId="9" r:id="rId13"/>
    <sheet name="ESS" sheetId="20" r:id="rId14"/>
    <sheet name="ŪK" sheetId="11" r:id="rId15"/>
    <sheet name="SM" sheetId="14" state="hidden" r:id="rId16"/>
    <sheet name="UAS" sheetId="46" r:id="rId17"/>
    <sheet name="KOPS2" sheetId="41" r:id="rId18"/>
    <sheet name="PAC(2)" sheetId="33" r:id="rId19"/>
    <sheet name="EL (2)" sheetId="21" r:id="rId20"/>
  </sheets>
  <definedNames>
    <definedName name="_xlnm.Print_Area" localSheetId="6">APDAR!$A$1:$E$88</definedName>
    <definedName name="_xlnm.Print_Area" localSheetId="11">'AVK-A'!$A$1:$P$99</definedName>
    <definedName name="_xlnm.Print_Area" localSheetId="12">'AVK-V'!$A$1:$E$59</definedName>
    <definedName name="_xlnm.Print_Area" localSheetId="5">D!$A$1:$E$31</definedName>
    <definedName name="_xlnm.Print_Area" localSheetId="9">DAŽ!$A$1:$E$46</definedName>
    <definedName name="_xlnm.Print_Area" localSheetId="1">DEM!$A$1:$E$37</definedName>
    <definedName name="_xlnm.Print_Area" localSheetId="10">EL!$A$1:$E$68</definedName>
    <definedName name="_xlnm.Print_Area" localSheetId="19">'EL (2)'!$A$1:$E$39</definedName>
    <definedName name="_xlnm.Print_Area" localSheetId="13">ESS!$A$1:$E$52</definedName>
    <definedName name="_xlnm.Print_Area" localSheetId="3">GR!$A$1:$E$37</definedName>
    <definedName name="_xlnm.Print_Area" localSheetId="8">IE!$A$1:$E$28</definedName>
    <definedName name="_xlnm.Print_Area" localSheetId="0">KOPS1!$A$1:$I$59</definedName>
    <definedName name="_xlnm.Print_Area" localSheetId="17">KOPS2!$A$1:$I$46</definedName>
    <definedName name="_xlnm.Print_Area" localSheetId="7">MB!$A$1:$E$48</definedName>
    <definedName name="_xlnm.Print_Area" localSheetId="2">MK!$A$1:$E$33</definedName>
    <definedName name="_xlnm.Print_Area" localSheetId="18">'PAC(2)'!$A$1:$E$35</definedName>
    <definedName name="_xlnm.Print_Area" localSheetId="15">SM!$A$1:$P$44</definedName>
    <definedName name="_xlnm.Print_Area" localSheetId="4">ST!$A$1:$E$52</definedName>
    <definedName name="_xlnm.Print_Area" localSheetId="16">UAS!$A$1:$E$40</definedName>
    <definedName name="_xlnm.Print_Area" localSheetId="14">ŪK!$A$1:$E$62</definedName>
    <definedName name="_xlnm.Print_Titles" localSheetId="6">APDAR!$15:$17</definedName>
    <definedName name="_xlnm.Print_Titles" localSheetId="11">'AVK-A'!$15:$17</definedName>
    <definedName name="_xlnm.Print_Titles" localSheetId="12">'AVK-V'!$15:$17</definedName>
    <definedName name="_xlnm.Print_Titles" localSheetId="5">D!$15:$17</definedName>
    <definedName name="_xlnm.Print_Titles" localSheetId="9">DAŽ!$15:$17</definedName>
    <definedName name="_xlnm.Print_Titles" localSheetId="1">DEM!$15:$17</definedName>
    <definedName name="_xlnm.Print_Titles" localSheetId="10">EL!$15:$17</definedName>
    <definedName name="_xlnm.Print_Titles" localSheetId="19">'EL (2)'!$15:$17</definedName>
    <definedName name="_xlnm.Print_Titles" localSheetId="13">ESS!$13:$15</definedName>
    <definedName name="_xlnm.Print_Titles" localSheetId="3">GR!$15:$17</definedName>
    <definedName name="_xlnm.Print_Titles" localSheetId="8">IE!$15:$17</definedName>
    <definedName name="_xlnm.Print_Titles" localSheetId="0">KOPS1!$23:$25</definedName>
    <definedName name="_xlnm.Print_Titles" localSheetId="17">KOPS2!$23:$25</definedName>
    <definedName name="_xlnm.Print_Titles" localSheetId="7">MB!$15:$17</definedName>
    <definedName name="_xlnm.Print_Titles" localSheetId="2">MK!$15:$17</definedName>
    <definedName name="_xlnm.Print_Titles" localSheetId="18">'PAC(2)'!$15:$17</definedName>
    <definedName name="_xlnm.Print_Titles" localSheetId="15">SM!$15:$17</definedName>
    <definedName name="_xlnm.Print_Titles" localSheetId="4">ST!$15:$17</definedName>
    <definedName name="_xlnm.Print_Titles" localSheetId="16">UAS!$15:$17</definedName>
    <definedName name="_xlnm.Print_Titles" localSheetId="14">ŪK!$15:$17</definedName>
  </definedNames>
  <calcPr calcId="125725" fullPrecision="0"/>
  <fileRecoveryPr autoRecover="0"/>
</workbook>
</file>

<file path=xl/calcChain.xml><?xml version="1.0" encoding="utf-8"?>
<calcChain xmlns="http://schemas.openxmlformats.org/spreadsheetml/2006/main">
  <c r="F59" i="2"/>
  <c r="A21" i="23" l="1"/>
  <c r="A20"/>
  <c r="A22" i="20" l="1"/>
  <c r="A23" s="1"/>
  <c r="A24" s="1"/>
  <c r="A21"/>
  <c r="A35" i="2" l="1"/>
  <c r="C7" i="21"/>
  <c r="C8"/>
  <c r="C9"/>
  <c r="C6"/>
  <c r="C7" i="33"/>
  <c r="C6"/>
  <c r="C7" i="46"/>
  <c r="C8"/>
  <c r="C9"/>
  <c r="C6"/>
  <c r="C7" i="11"/>
  <c r="C8"/>
  <c r="C9"/>
  <c r="C6"/>
  <c r="C7" i="20"/>
  <c r="C8"/>
  <c r="C9"/>
  <c r="C6"/>
  <c r="C7" i="9"/>
  <c r="C8"/>
  <c r="C9"/>
  <c r="C6"/>
  <c r="C7" i="44"/>
  <c r="C8"/>
  <c r="C9"/>
  <c r="C6"/>
  <c r="C7" i="45"/>
  <c r="C8"/>
  <c r="C9"/>
  <c r="C6"/>
  <c r="C7" i="43"/>
  <c r="C8"/>
  <c r="C9"/>
  <c r="C6"/>
  <c r="C7" i="37"/>
  <c r="C8"/>
  <c r="C9"/>
  <c r="C6"/>
  <c r="C7" i="34"/>
  <c r="C8"/>
  <c r="C9"/>
  <c r="C6"/>
  <c r="C7" i="32"/>
  <c r="C8"/>
  <c r="C9"/>
  <c r="C6"/>
  <c r="C7" i="31"/>
  <c r="C8"/>
  <c r="C9"/>
  <c r="C6"/>
  <c r="C7" i="29"/>
  <c r="C8"/>
  <c r="C9"/>
  <c r="C6"/>
  <c r="C7" i="26"/>
  <c r="C8"/>
  <c r="C9"/>
  <c r="C6"/>
  <c r="C7" i="23"/>
  <c r="C8"/>
  <c r="C9"/>
  <c r="C6"/>
  <c r="A76" i="34" l="1"/>
  <c r="A77" s="1"/>
  <c r="A78" s="1"/>
  <c r="A79" s="1"/>
  <c r="A80" s="1"/>
  <c r="A68"/>
  <c r="A30" i="21" l="1"/>
  <c r="A29"/>
  <c r="A27"/>
  <c r="A25"/>
  <c r="A24"/>
  <c r="A22"/>
  <c r="A21"/>
  <c r="A20"/>
  <c r="A20" i="43" l="1"/>
  <c r="A21" s="1"/>
  <c r="A40" i="46" l="1"/>
  <c r="A38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20" i="33" l="1"/>
  <c r="A21" s="1"/>
  <c r="A22" s="1"/>
  <c r="A23" s="1"/>
  <c r="A24" s="1"/>
  <c r="A25" s="1"/>
  <c r="A26" s="1"/>
  <c r="A27" l="1"/>
  <c r="A46" i="45"/>
  <c r="A44"/>
  <c r="A21"/>
  <c r="A22" s="1"/>
  <c r="A23" s="1"/>
  <c r="A24" s="1"/>
  <c r="A25" s="1"/>
  <c r="A26" s="1"/>
  <c r="A27" s="1"/>
  <c r="A28" l="1"/>
  <c r="A29" s="1"/>
  <c r="A32" s="1"/>
  <c r="A33" s="1"/>
  <c r="A34" s="1"/>
  <c r="A35" s="1"/>
  <c r="A36" s="1"/>
  <c r="A37" s="1"/>
  <c r="A38" s="1"/>
  <c r="A39" s="1"/>
  <c r="A68" i="44"/>
  <c r="A66"/>
  <c r="A21"/>
  <c r="A22" s="1"/>
  <c r="A23" s="1"/>
  <c r="A24" s="1"/>
  <c r="A25" s="1"/>
  <c r="A26" s="1"/>
  <c r="A27" s="1"/>
  <c r="A28" s="1"/>
  <c r="A30" s="1"/>
  <c r="A31" s="1"/>
  <c r="A32" s="1"/>
  <c r="A33" s="1"/>
  <c r="A35" s="1"/>
  <c r="A36" s="1"/>
  <c r="A37" s="1"/>
  <c r="A38" s="1"/>
  <c r="A39" s="1"/>
  <c r="A40" s="1"/>
  <c r="A41" s="1"/>
  <c r="A42" s="1"/>
  <c r="A43" s="1"/>
  <c r="A45" s="1"/>
  <c r="A46" s="1"/>
  <c r="A47" s="1"/>
  <c r="A48" s="1"/>
  <c r="A49" s="1"/>
  <c r="A50" s="1"/>
  <c r="A51" s="1"/>
  <c r="A52" s="1"/>
  <c r="A54" s="1"/>
  <c r="A55" s="1"/>
  <c r="A56" s="1"/>
  <c r="A58" s="1"/>
  <c r="A59" l="1"/>
  <c r="A60" s="1"/>
  <c r="E35" i="37" l="1"/>
  <c r="E34"/>
  <c r="E22"/>
  <c r="E21"/>
  <c r="E23" l="1"/>
  <c r="E24"/>
  <c r="A20"/>
  <c r="A21" s="1"/>
  <c r="A22" s="1"/>
  <c r="A23" s="1"/>
  <c r="A24" s="1"/>
  <c r="A25" s="1"/>
  <c r="E20"/>
  <c r="A28" i="43"/>
  <c r="A26"/>
  <c r="A26" i="37" l="1"/>
  <c r="A27" s="1"/>
  <c r="A28" s="1"/>
  <c r="A29" s="1"/>
  <c r="A30" s="1"/>
  <c r="A31" s="1"/>
  <c r="A32" s="1"/>
  <c r="A33" s="1"/>
  <c r="B46" i="41"/>
  <c r="F46" s="1"/>
  <c r="B44"/>
  <c r="F21"/>
  <c r="A20" i="20"/>
  <c r="A34" i="37" l="1"/>
  <c r="A35" s="1"/>
  <c r="A36" s="1"/>
  <c r="A37" s="1"/>
  <c r="A38" s="1"/>
  <c r="A39" s="1"/>
  <c r="A40" s="1"/>
  <c r="A25" i="20"/>
  <c r="A26" s="1"/>
  <c r="A27" s="1"/>
  <c r="A28" s="1"/>
  <c r="A29" s="1"/>
  <c r="A30" s="1"/>
  <c r="A33" s="1"/>
  <c r="A36" s="1"/>
  <c r="A37" s="1"/>
  <c r="A38" s="1"/>
  <c r="A39" s="1"/>
  <c r="A40" s="1"/>
  <c r="A43" s="1"/>
  <c r="A44" s="1"/>
  <c r="A22" i="34" l="1"/>
  <c r="A24" s="1"/>
  <c r="A26" s="1"/>
  <c r="A27" s="1"/>
  <c r="A22" i="31"/>
  <c r="A24" s="1"/>
  <c r="A26" s="1"/>
  <c r="A22" i="23"/>
  <c r="A23" s="1"/>
  <c r="A24" s="1"/>
  <c r="A25" s="1"/>
  <c r="A26" s="1"/>
  <c r="A27" s="1"/>
  <c r="A28" s="1"/>
  <c r="A29" s="1"/>
  <c r="F44" i="41"/>
  <c r="A27"/>
  <c r="A29" s="1"/>
  <c r="G20" i="14"/>
  <c r="G21"/>
  <c r="G22"/>
  <c r="G23"/>
  <c r="G24"/>
  <c r="G25"/>
  <c r="G26"/>
  <c r="G27"/>
  <c r="G28"/>
  <c r="G29"/>
  <c r="G30"/>
  <c r="G31"/>
  <c r="G32"/>
  <c r="G33"/>
  <c r="G34"/>
  <c r="G35"/>
  <c r="G36"/>
  <c r="G19"/>
  <c r="A28" i="31" l="1"/>
  <c r="A30" s="1"/>
  <c r="A32" s="1"/>
  <c r="A33" s="1"/>
  <c r="A37" s="1"/>
  <c r="A38" s="1"/>
  <c r="A40" s="1"/>
  <c r="A41" s="1"/>
  <c r="A43" s="1"/>
  <c r="A44" s="1"/>
  <c r="A28" i="34"/>
  <c r="A29" s="1"/>
  <c r="A30" s="1"/>
  <c r="A31" s="1"/>
  <c r="A35" s="1"/>
  <c r="A37" s="1"/>
  <c r="A40" s="1"/>
  <c r="A44" s="1"/>
  <c r="A45" s="1"/>
  <c r="A46" s="1"/>
  <c r="A48" s="1"/>
  <c r="A20" i="14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20" i="11"/>
  <c r="A21" s="1"/>
  <c r="A22" s="1"/>
  <c r="A23" s="1"/>
  <c r="A24" s="1"/>
  <c r="A25" s="1"/>
  <c r="A26" s="1"/>
  <c r="A49" i="34" l="1"/>
  <c r="A50" s="1"/>
  <c r="A51" s="1"/>
  <c r="A52" s="1"/>
  <c r="A56" s="1"/>
  <c r="A60" s="1"/>
  <c r="A27" i="11"/>
  <c r="A28" s="1"/>
  <c r="A29" s="1"/>
  <c r="A30" s="1"/>
  <c r="A31" s="1"/>
  <c r="F57" i="2"/>
  <c r="D38" i="46" s="1"/>
  <c r="A32" i="11" l="1"/>
  <c r="A33" s="1"/>
  <c r="A34" s="1"/>
  <c r="A35" s="1"/>
  <c r="A36" s="1"/>
  <c r="A37" s="1"/>
  <c r="A38" s="1"/>
  <c r="A39" s="1"/>
  <c r="A40" s="1"/>
  <c r="A43" s="1"/>
  <c r="A44" s="1"/>
  <c r="A45" s="1"/>
  <c r="A46" s="1"/>
  <c r="A47" s="1"/>
  <c r="A48" s="1"/>
  <c r="A49" s="1"/>
  <c r="A50" s="1"/>
  <c r="A51" s="1"/>
  <c r="A52" s="1"/>
  <c r="A53" s="1"/>
  <c r="A54" s="1"/>
  <c r="A64" i="34"/>
  <c r="A65" s="1"/>
  <c r="A66" s="1"/>
  <c r="D66" i="44"/>
  <c r="D44" i="45"/>
  <c r="D35" i="23"/>
  <c r="D26" i="43"/>
  <c r="A37" i="23"/>
  <c r="A35"/>
  <c r="A33" i="26"/>
  <c r="D31"/>
  <c r="A31"/>
  <c r="A37" i="29"/>
  <c r="D35"/>
  <c r="A35"/>
  <c r="A52" i="31"/>
  <c r="D50"/>
  <c r="A50"/>
  <c r="A31" i="32"/>
  <c r="D29"/>
  <c r="A29"/>
  <c r="A35" i="33"/>
  <c r="D33"/>
  <c r="A33"/>
  <c r="A88" i="34"/>
  <c r="D86"/>
  <c r="A86"/>
  <c r="A48" i="37"/>
  <c r="D46"/>
  <c r="A46"/>
  <c r="G99" i="7"/>
  <c r="A99"/>
  <c r="D97"/>
  <c r="A97"/>
  <c r="A59" i="9"/>
  <c r="D57"/>
  <c r="A57"/>
  <c r="A62" i="11"/>
  <c r="D60"/>
  <c r="A60"/>
  <c r="G44" i="14"/>
  <c r="A44"/>
  <c r="D42"/>
  <c r="A42"/>
  <c r="A52" i="20"/>
  <c r="D50"/>
  <c r="A50"/>
  <c r="A39" i="21"/>
  <c r="D37"/>
  <c r="A37"/>
  <c r="A72" i="34" l="1"/>
  <c r="A73" s="1"/>
  <c r="A74" s="1"/>
  <c r="A75" s="1"/>
  <c r="A67"/>
  <c r="H19" i="14"/>
  <c r="H19" i="7"/>
  <c r="C9" i="14" l="1"/>
  <c r="C8"/>
  <c r="C7"/>
  <c r="C6"/>
  <c r="C9" i="7"/>
  <c r="C8"/>
  <c r="C7"/>
  <c r="C6"/>
  <c r="A20" i="32" l="1"/>
  <c r="A21" s="1"/>
  <c r="A22" s="1"/>
  <c r="A23" s="1"/>
  <c r="A20" i="29"/>
  <c r="A21" s="1"/>
  <c r="A22" s="1"/>
  <c r="A23" s="1"/>
  <c r="A20" i="26"/>
  <c r="A21" s="1"/>
  <c r="A22" s="1"/>
  <c r="A23" s="1"/>
  <c r="A24" s="1"/>
  <c r="A25" s="1"/>
  <c r="A25" i="29" l="1"/>
  <c r="A26" s="1"/>
  <c r="A27" s="1"/>
  <c r="A28" l="1"/>
  <c r="A29" s="1"/>
  <c r="H32" i="7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7"/>
  <c r="H88"/>
  <c r="H89"/>
  <c r="H90"/>
  <c r="H91"/>
  <c r="A1" i="14" l="1"/>
  <c r="A3"/>
  <c r="A1" i="7"/>
  <c r="H36" i="14"/>
  <c r="H35"/>
  <c r="H34"/>
  <c r="H33"/>
  <c r="H32"/>
  <c r="H31"/>
  <c r="H30"/>
  <c r="H29"/>
  <c r="H28"/>
  <c r="H27"/>
  <c r="H26"/>
  <c r="H25"/>
  <c r="H24"/>
  <c r="H23"/>
  <c r="H22"/>
  <c r="H21"/>
  <c r="O39"/>
  <c r="L39"/>
  <c r="H20"/>
  <c r="M13"/>
  <c r="M13" i="7"/>
  <c r="N39" i="14" l="1"/>
  <c r="P39" l="1"/>
  <c r="M39"/>
  <c r="A20" i="9"/>
  <c r="A21" s="1"/>
  <c r="A22" s="1"/>
  <c r="A23" s="1"/>
  <c r="A24" s="1"/>
  <c r="A25" s="1"/>
  <c r="A26" s="1"/>
  <c r="A27" s="1"/>
  <c r="A28" s="1"/>
  <c r="A29" s="1"/>
  <c r="A30" s="1"/>
  <c r="A31" s="1"/>
  <c r="A32" s="1"/>
  <c r="A3" i="7"/>
  <c r="C20" i="41" l="1"/>
  <c r="H31" i="7"/>
  <c r="H30"/>
  <c r="H29"/>
  <c r="H28"/>
  <c r="H27"/>
  <c r="H26"/>
  <c r="H25"/>
  <c r="H24"/>
  <c r="H23"/>
  <c r="H22"/>
  <c r="H21"/>
  <c r="O94"/>
  <c r="N94"/>
  <c r="L94"/>
  <c r="H20"/>
  <c r="A20"/>
  <c r="A21" s="1"/>
  <c r="A22" s="1"/>
  <c r="A23" s="1"/>
  <c r="A24" s="1"/>
  <c r="A25" s="1"/>
  <c r="A26" s="1"/>
  <c r="A27" s="1"/>
  <c r="A28" s="1"/>
  <c r="A29" s="1"/>
  <c r="A30" s="1"/>
  <c r="A31" s="1"/>
  <c r="A34" i="9" l="1"/>
  <c r="A35" s="1"/>
  <c r="A36" s="1"/>
  <c r="A37" s="1"/>
  <c r="A38" s="1"/>
  <c r="A39" s="1"/>
  <c r="A40" s="1"/>
  <c r="A41" s="1"/>
  <c r="A42" s="1"/>
  <c r="A43" s="1"/>
  <c r="A44" s="1"/>
  <c r="A45" s="1"/>
  <c r="A47" s="1"/>
  <c r="A48" s="1"/>
  <c r="A49" s="1"/>
  <c r="A51" s="1"/>
  <c r="A32" i="7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7" l="1"/>
  <c r="A88" s="1"/>
  <c r="A89" s="1"/>
  <c r="A90" s="1"/>
  <c r="A91" s="1"/>
  <c r="P94"/>
  <c r="M94"/>
  <c r="M11" i="14"/>
  <c r="O41"/>
  <c r="A27" i="2" l="1"/>
  <c r="A28" s="1"/>
  <c r="A29" l="1"/>
  <c r="A30" s="1"/>
  <c r="A31" s="1"/>
  <c r="A32" s="1"/>
  <c r="A33" s="1"/>
  <c r="O96" i="7"/>
  <c r="M11"/>
  <c r="A34" i="2" l="1"/>
  <c r="A38" s="1"/>
  <c r="C18" i="41"/>
  <c r="A39" i="2" l="1"/>
  <c r="A40" s="1"/>
  <c r="C20"/>
  <c r="A41" l="1"/>
  <c r="A42" s="1"/>
  <c r="C18" l="1"/>
</calcChain>
</file>

<file path=xl/sharedStrings.xml><?xml version="1.0" encoding="utf-8"?>
<sst xmlns="http://schemas.openxmlformats.org/spreadsheetml/2006/main" count="1638" uniqueCount="538">
  <si>
    <t>(Darba veids vai konstruktīvā elementa nosaukums)</t>
  </si>
  <si>
    <t>Būves nosaukums:</t>
  </si>
  <si>
    <t>Objekta nosaukums:</t>
  </si>
  <si>
    <t>Objekta adrese:</t>
  </si>
  <si>
    <t>Pasūtījuma Nr.:</t>
  </si>
  <si>
    <t>Nr. p.k.</t>
  </si>
  <si>
    <t>Kods</t>
  </si>
  <si>
    <t>Mērvienība</t>
  </si>
  <si>
    <t>Daudzums</t>
  </si>
  <si>
    <t>Vienības izmaksas</t>
  </si>
  <si>
    <t>Kopā uz visu apjomu</t>
  </si>
  <si>
    <t>Kopā</t>
  </si>
  <si>
    <t>Sastādīja:</t>
  </si>
  <si>
    <t>Pārbaudīja:</t>
  </si>
  <si>
    <t>Sertifikāta Nr.</t>
  </si>
  <si>
    <t>(paraksts un tā atšifrējums, datums)</t>
  </si>
  <si>
    <t>Kopsavilkuma aprēķini pa darbu vai konstruktīvo elementu veidiem</t>
  </si>
  <si>
    <t>Iekšējie elektrotīkli, apgaismojums, spēka pievadi</t>
  </si>
  <si>
    <t>Vēdināšana</t>
  </si>
  <si>
    <t>EL</t>
  </si>
  <si>
    <t>AVK-V</t>
  </si>
  <si>
    <t>APDAR</t>
  </si>
  <si>
    <t>laika norma (c/h)</t>
  </si>
  <si>
    <t>darba
samaksas
likme
(euro /h)</t>
  </si>
  <si>
    <t>darbietilpība
(c/h)</t>
  </si>
  <si>
    <t>līg.cena</t>
  </si>
  <si>
    <t>Iekšējie apdares darbi (griesti, sienas, grīdas)</t>
  </si>
  <si>
    <t>Demontāžas darbi</t>
  </si>
  <si>
    <t>Piezīmes.</t>
  </si>
  <si>
    <t>3</t>
  </si>
  <si>
    <t>4</t>
  </si>
  <si>
    <t xml:space="preserve"> Vispārējie būvdarbi</t>
  </si>
  <si>
    <t xml:space="preserve">Tāme sastādīta 2017. gada tirgus cenās, pamatojoties uz AVK daļas rasējumiem. </t>
  </si>
  <si>
    <t xml:space="preserve">Tāme sastādīta 2017. gada tirgus cenās, pamatojoties uz SM daļas rasējumiem. </t>
  </si>
  <si>
    <t>Būvdarbu nosaukums</t>
  </si>
  <si>
    <t xml:space="preserve">darba alga
</t>
  </si>
  <si>
    <t>būvizstrādājumi</t>
  </si>
  <si>
    <t xml:space="preserve">mehānismi
</t>
  </si>
  <si>
    <t xml:space="preserve">Kopā
</t>
  </si>
  <si>
    <t xml:space="preserve">summa
</t>
  </si>
  <si>
    <t>Būvdarbu veids vai konstruktīvā elementa nosaukums</t>
  </si>
  <si>
    <t>Tiešās izmaksas kopā, t. sk. darba devēja sociālais nodoklis (23,59%)</t>
  </si>
  <si>
    <t>LBN 501-17</t>
  </si>
  <si>
    <t>Saimnieciski fekālā kanalizācija K-1</t>
  </si>
  <si>
    <t>m</t>
  </si>
  <si>
    <t>gab.</t>
  </si>
  <si>
    <t>Pieslēgums esošajam kanalizācijas guļvadam</t>
  </si>
  <si>
    <t>kompl.</t>
  </si>
  <si>
    <t>Klozetpoda pievienojums 90° Ø110 mm</t>
  </si>
  <si>
    <t>Ārpus pārseguma montējama ugunsdrošā manžete Ø50</t>
  </si>
  <si>
    <t>Ārpus pārseguma montējama ugunsdrošā manžete Ø110</t>
  </si>
  <si>
    <t>Kanalizācijas cauruļu stiprinājumi</t>
  </si>
  <si>
    <t>Montāžas palīgmateriāli</t>
  </si>
  <si>
    <t>Dzeramā ūdens un karstā ūdens ūdensapgāde Ū-1</t>
  </si>
  <si>
    <t>Presējamais līkums Ø20 90˚</t>
  </si>
  <si>
    <t>Siltumizolācijas čaula 20 mm caurulei Ø20 mm</t>
  </si>
  <si>
    <t>Pieslēgums esošajiem karstā un aukstā ūdens izvadiem</t>
  </si>
  <si>
    <t>Lodveida ventīlis santehnikas pieslēgšanai DN15</t>
  </si>
  <si>
    <t>Cauruļvadu stiprinājumi</t>
  </si>
  <si>
    <t>Karstā ūdens siltummainis 232 kW (80˚-60˚(vasarā 60˚-30˚)/55˚-10˚)</t>
  </si>
  <si>
    <t>Procesors karstā ūdens sagatavošanai ar āra temperatūras sesnsoru ECL Comfort 110. Danfoss vai ekvivalents</t>
  </si>
  <si>
    <t>Iegremdējams temperatūras sensors ESMU. Danfoss vai ekvivalents</t>
  </si>
  <si>
    <t>Cirkulācijas sūknis Q=3.48 m3/h, H=8.20 m</t>
  </si>
  <si>
    <t>Cirkulācijas sūknis Q=2.32 m3/h, H=16 m</t>
  </si>
  <si>
    <t>3-ceļa vārsts VF3 ar motoru AMV10 DN32 Kvs=16. Danfoss vai ekvivalents</t>
  </si>
  <si>
    <t>Metāla caurule DN40</t>
  </si>
  <si>
    <t>Lodveida ventīlis DN25</t>
  </si>
  <si>
    <t>Lodveida ventīlis DN40</t>
  </si>
  <si>
    <t>Vienvirziena vārsts DN25</t>
  </si>
  <si>
    <t>Vienvirziena vārsts DN40</t>
  </si>
  <si>
    <t>Dubļu filtrs DN25</t>
  </si>
  <si>
    <t>Dubļu filtrs DN40</t>
  </si>
  <si>
    <t>Siltumizolācijas čaula 60 mm caurulei DN40</t>
  </si>
  <si>
    <t>Termometrs</t>
  </si>
  <si>
    <t xml:space="preserve">Monometrs </t>
  </si>
  <si>
    <t>Pieslēgums esošjama siltummezglam</t>
  </si>
  <si>
    <t>Montāžas materiāli</t>
  </si>
  <si>
    <t>Nosūces sistēma N-1</t>
  </si>
  <si>
    <t>Sienas ventilators SILENT-300; elektropieslēgums: 230V; 29W</t>
  </si>
  <si>
    <t>Sienas ventilators SILENT-200; elektropieslēgums:230V; 16W</t>
  </si>
  <si>
    <t>Cinkots skārda gaisavads Ø125</t>
  </si>
  <si>
    <t>Cinkots skārda gaisavads Ø160</t>
  </si>
  <si>
    <t>Cinkots skārda gaisavads Ø200</t>
  </si>
  <si>
    <t>Sānu pievienojums ar gumiju 160/200</t>
  </si>
  <si>
    <t>Pāreja 125/200</t>
  </si>
  <si>
    <t>Gaisa vadu stiprinājumi</t>
  </si>
  <si>
    <t>Gaisa pārplūdes reste montēt durvju vērtnes lejas daļā 150x300 mm</t>
  </si>
  <si>
    <t>Elektroapsaistes materiāli</t>
  </si>
  <si>
    <t>Nosūces sistēma N-2</t>
  </si>
  <si>
    <t>Kanāla ventilators TD 500/160 ECOWATT; elektropieslēgums: 230V; 50W; 0.22A</t>
  </si>
  <si>
    <t>Kustības sensors CPFL-E</t>
  </si>
  <si>
    <t>Nosūces difuzors CRL125</t>
  </si>
  <si>
    <t>Ātruma regulātors REB-1 ECOWATT</t>
  </si>
  <si>
    <t>Gaisa izmešana pa āra gravitācijas resti Ø160 mm</t>
  </si>
  <si>
    <t>Sānu pievienojums ar gumiju 125/160</t>
  </si>
  <si>
    <t>Radiatoru apkures sistēma</t>
  </si>
  <si>
    <t>Radiators Purmo Compact ar sienas stiprinājumu un atgaisošanas skrūvi 11/500/400</t>
  </si>
  <si>
    <t>Radiators Purmo Compact ar sienas stiprinājumu un atgaisošanas skrūvi 11/500/500</t>
  </si>
  <si>
    <t>Radiators Purmo Compact ar sienas stiprinājumu un atgaisošanas skrūvi 22/500/400</t>
  </si>
  <si>
    <t>Radiators Purmo Compact ar sienas stiprinājumu un atgaisošanas skrūvi 22/500/500</t>
  </si>
  <si>
    <t>Radiators Purmo Compact ar sienas stiprinājumu un atgaisošanas skrūvi 22/500/600</t>
  </si>
  <si>
    <t>Radiators Purmo Compact ar sienas stiprinājumu un atgaisošanas skrūvi 22/500/700</t>
  </si>
  <si>
    <t>Radiators Purmo Compact ar sienas stiprinājumu un atgaisošanas skrūvi 22/500/800</t>
  </si>
  <si>
    <t>Radiators Purmo Compact ar sienas stiprinājumu un atgaisošanas skrūvi 22/500/900</t>
  </si>
  <si>
    <t>Radiators Purmo Compact ar sienas stiprinājumu un atgaisošanas skrūvi 22/500/1000</t>
  </si>
  <si>
    <t>Radiators Purmo Compact ar sienas stiprinājumu un atgaisošanas skrūvi 22/500/1100</t>
  </si>
  <si>
    <t>Radiators Purmo Compact ar sienas stiprinājumu un atgaisošanas skrūvi 22/500/1200</t>
  </si>
  <si>
    <t>Radiators Purmo Compact ar sienas stiprinājumu un atgaisošanas skrūvi 22/500/1400</t>
  </si>
  <si>
    <t>Radiators Purmo Compact ar sienas stiprinājumu un atgaisošanas skrūvi 22/500/1600</t>
  </si>
  <si>
    <t>Radiators Purmo Compact ar sienas stiprinājumu un atgaisošanas skrūvi 22/500/2000</t>
  </si>
  <si>
    <t>Radiators Purmo Compact ar sienas stiprinājumu un atgaisošanas skrūvi 22/600/600</t>
  </si>
  <si>
    <t>Danfos RA-2000 termostats</t>
  </si>
  <si>
    <t>No spiediena neatkarīgs radiatora vārsts RA-DV DN15 taisns</t>
  </si>
  <si>
    <t>Noslēgvārsts RLV DN15 leņķis</t>
  </si>
  <si>
    <t>Daudzslāņu caurule Tigris K1 Ø16x2.0, darba temperatūra 95˚C</t>
  </si>
  <si>
    <t>Daudzslāņu caurule Tigris K1 Ø20x2.25 darba temperatūra 95˚C</t>
  </si>
  <si>
    <t>Daudzslāņu caurule Tigris K1 Ø25x2.50, darba temperatūra 95˚C</t>
  </si>
  <si>
    <t>Daudzslāņu caurule Tigris K1 Ø32x3.0, darba temperatūra 95˚C</t>
  </si>
  <si>
    <t>Daudzslāņu caurule Tigris K1 Ø40x4.0, darba temperatūra 95˚C</t>
  </si>
  <si>
    <t>Daudzslāņu caurule Tigris K1 Ø50x4.5, darba temperatūra 95˚C</t>
  </si>
  <si>
    <t>Daudzslāņu caurule Tigris K1 Ø63x6.0, darba temperatūra 95˚C</t>
  </si>
  <si>
    <t>Presējamais līkums Ø16 90˚</t>
  </si>
  <si>
    <t>Presējamais līkums Ø25 90˚</t>
  </si>
  <si>
    <t>Presējamais līkums Ø32 90˚</t>
  </si>
  <si>
    <t>Presējamais līkums Ø50 90˚</t>
  </si>
  <si>
    <t>Presējamais līkums Ø63 90˚</t>
  </si>
  <si>
    <t>Presējams trejgabals 16/16</t>
  </si>
  <si>
    <t>Presējams trejgabals 16/16/20</t>
  </si>
  <si>
    <t>Presējams trejgabals 20/20/16</t>
  </si>
  <si>
    <t>Presējams trejgabals 20/20</t>
  </si>
  <si>
    <t>Presējams trejgabals 20/20/25</t>
  </si>
  <si>
    <t>Presējams trejgabals 25/25/16</t>
  </si>
  <si>
    <t>Presējams trejgabals 25/25/20</t>
  </si>
  <si>
    <t>Presējams trejgabals 25/25</t>
  </si>
  <si>
    <t>Presējams trejgabals 32/32/16</t>
  </si>
  <si>
    <t>Presējams trejgabals 32/32/25</t>
  </si>
  <si>
    <t>Presējams trejgabals 40/40/16</t>
  </si>
  <si>
    <t>Presējams trejgabals 40/40/20</t>
  </si>
  <si>
    <t>Presējams trejgabals 40/40/25</t>
  </si>
  <si>
    <t>Presējams trejgabals 50/50/16</t>
  </si>
  <si>
    <t>Presējams trejgabals 50/50/25</t>
  </si>
  <si>
    <t>Presējams trejgabals 50/50</t>
  </si>
  <si>
    <t>Presējams trejgabals 63/63/50</t>
  </si>
  <si>
    <t>Presējama pāreja 20/16</t>
  </si>
  <si>
    <t>Presējama pāreja 25/16</t>
  </si>
  <si>
    <t>Presējama pāreja 25/20</t>
  </si>
  <si>
    <t>Presējama pāreja 32/16</t>
  </si>
  <si>
    <t>Presējama pāreja 32/25</t>
  </si>
  <si>
    <t>Presējama pāreja 40/32</t>
  </si>
  <si>
    <t>Presējama pāreja 50/32</t>
  </si>
  <si>
    <t>Presējama pāreja 50/40</t>
  </si>
  <si>
    <t>Presējama pāreja 63/50</t>
  </si>
  <si>
    <t>Siltumizolācijas čaula HavacSection AluCoat T δ=30 mm caurulei Ø16</t>
  </si>
  <si>
    <t>Siltumizolācijas čaula HavacSection AluCoat T δ=30 mm caurulei Ø20</t>
  </si>
  <si>
    <t>Siltumizolācijas čaula HavacSection AluCoat T δ=30 mm caurulei Ø25</t>
  </si>
  <si>
    <t>Siltumizolācijas čaula HavacSection AluCoat T δ=30 mm caurulei Ø32</t>
  </si>
  <si>
    <t>Siltumizolācijas čaula HavacSection AluCoat T δ=30 mm caurulei Ø40</t>
  </si>
  <si>
    <t>Siltumizolācijas čaula HavacSection AluCoat T δ=30 mm caurulei Ø50</t>
  </si>
  <si>
    <t>Siltumizolācijas čaula HavacSection AluCoat T δ=30 mm caurulei Ø63</t>
  </si>
  <si>
    <t>Cauruļu stiprinājumi</t>
  </si>
  <si>
    <t>Gaisa apstrādes iekārtas piesildes sistēma</t>
  </si>
  <si>
    <t>Daudzslāņu caurule Tigris K1 Ø25x2.5</t>
  </si>
  <si>
    <t>Presējams līkums Ø25</t>
  </si>
  <si>
    <t>Siltumizolācijas čaula HavacSection AluCoat T δ=50 mm caurulei Ø25</t>
  </si>
  <si>
    <t>Ausekļa iela 5, Valka</t>
  </si>
  <si>
    <t>Jāņa Cimzes ģimnāzijas telpu grupas vienkāršotā atjaunošana. I kārta</t>
  </si>
  <si>
    <t>Jāņa Cimzes ģimnāzijas telpu grupas vienkāršotā atjaunošana. II kārta</t>
  </si>
  <si>
    <t>m²</t>
  </si>
  <si>
    <t>Esošo reģipša griestu demontāža (AR-01)</t>
  </si>
  <si>
    <t>Pašnesošās sienas demontāža (AR-01), sienas biezums 380mm</t>
  </si>
  <si>
    <t>gb</t>
  </si>
  <si>
    <t xml:space="preserve">Esošo iekšējo durvju demontāža </t>
  </si>
  <si>
    <t>Būvgružu savākšana, iekraušana konteinerī un utilizācija, ieskaitot būvgružu notekcauruļu nomu</t>
  </si>
  <si>
    <t>m3</t>
  </si>
  <si>
    <r>
      <t>Demontāžas darbi (</t>
    </r>
    <r>
      <rPr>
        <b/>
        <i/>
        <sz val="11"/>
        <color theme="1"/>
        <rFont val="Times New Roman"/>
        <family val="1"/>
        <charset val="186"/>
      </rPr>
      <t>AR1, AR15</t>
    </r>
    <r>
      <rPr>
        <b/>
        <sz val="11"/>
        <color theme="1"/>
        <rFont val="Times New Roman"/>
        <family val="1"/>
        <charset val="186"/>
      </rPr>
      <t>)</t>
    </r>
  </si>
  <si>
    <t>Metālkonstrukcijas</t>
  </si>
  <si>
    <t>MK</t>
  </si>
  <si>
    <r>
      <t>Tērauda konstrukcijas (</t>
    </r>
    <r>
      <rPr>
        <b/>
        <i/>
        <sz val="11"/>
        <color theme="1"/>
        <rFont val="Times New Roman"/>
        <family val="1"/>
        <charset val="186"/>
      </rPr>
      <t>ARD7, ARD8</t>
    </r>
    <r>
      <rPr>
        <b/>
        <sz val="11"/>
        <color theme="1"/>
        <rFont val="Times New Roman"/>
        <family val="1"/>
        <charset val="186"/>
      </rPr>
      <t>)</t>
    </r>
  </si>
  <si>
    <t>Aiļu izkalšana tērauda pārsedžu montāžai</t>
  </si>
  <si>
    <t>Tērauda konstrukciju izgatavošana, uzstādīšana, metināšana, savilkšana ar bultskrūvēm</t>
  </si>
  <si>
    <t>kg</t>
  </si>
  <si>
    <t>Bultskrūves, M10</t>
  </si>
  <si>
    <t>Tērauda konstrukcijas gruntēšana,  krāsošana</t>
  </si>
  <si>
    <t>Tērauda konstrukciju apvilkšana ar rabica sietu</t>
  </si>
  <si>
    <t>Tērauda konstrukciju apmešana un aizpildīšana ar bezrukuma javu</t>
  </si>
  <si>
    <t>GR</t>
  </si>
  <si>
    <t>Grīdu pamatnes</t>
  </si>
  <si>
    <t>Grīda G-1</t>
  </si>
  <si>
    <t>m2</t>
  </si>
  <si>
    <t>Estrich betona grīdas, b=50mm</t>
  </si>
  <si>
    <t>Grīdas izlīdzīnošā kārta</t>
  </si>
  <si>
    <t>Grīda G-2</t>
  </si>
  <si>
    <r>
      <t xml:space="preserve"> Grīdu pamatnes (</t>
    </r>
    <r>
      <rPr>
        <b/>
        <i/>
        <sz val="11"/>
        <color theme="1"/>
        <rFont val="Times New Roman"/>
        <family val="1"/>
        <charset val="186"/>
      </rPr>
      <t>AR-01</t>
    </r>
    <r>
      <rPr>
        <b/>
        <sz val="11"/>
        <color theme="1"/>
        <rFont val="Times New Roman"/>
        <family val="1"/>
        <charset val="186"/>
      </rPr>
      <t>)</t>
    </r>
  </si>
  <si>
    <t>ST</t>
  </si>
  <si>
    <t>Starpsienas</t>
  </si>
  <si>
    <t>Salokamā starpsiena</t>
  </si>
  <si>
    <t>Sienas IS-3</t>
  </si>
  <si>
    <t>Sienu apšuvums ar reģipsi (metāla karkass, divas reģipša kārtas GKBI, ieskaitot šuvju špaktēlēšanu)</t>
  </si>
  <si>
    <t>Sienas IS-4</t>
  </si>
  <si>
    <t>Sienas IS-5</t>
  </si>
  <si>
    <t>Sienu apšuvums ar Ulini click wall paneļiem, ieskaitot metāla karkasu</t>
  </si>
  <si>
    <t>Sienas IS-6</t>
  </si>
  <si>
    <t>Sienas IS-7</t>
  </si>
  <si>
    <t>WC starpsienas</t>
  </si>
  <si>
    <t>WC starpsienu montāža, b=24mm</t>
  </si>
  <si>
    <t>WC sadalošo starpsienu montāža, b=24mm (platums 400mm)</t>
  </si>
  <si>
    <r>
      <t xml:space="preserve">Starpsienas </t>
    </r>
    <r>
      <rPr>
        <i/>
        <sz val="10"/>
        <rFont val="Times New Roman"/>
        <family val="1"/>
        <charset val="186"/>
      </rPr>
      <t>(AR-02)</t>
    </r>
  </si>
  <si>
    <t>SH-2</t>
  </si>
  <si>
    <t>Šahtu apšuvums ar ugunsdrošo reģipsi vienā kārta,(platums700+200mm)</t>
  </si>
  <si>
    <t>SH-3</t>
  </si>
  <si>
    <t>Šahtu apšuvums ar ugunsdrošo reģipsi veinā kārta,(platums 600+320mm)</t>
  </si>
  <si>
    <t>Durvis</t>
  </si>
  <si>
    <t>D</t>
  </si>
  <si>
    <r>
      <t>Durvis (</t>
    </r>
    <r>
      <rPr>
        <b/>
        <i/>
        <sz val="11"/>
        <color theme="1"/>
        <rFont val="Times New Roman"/>
        <family val="1"/>
        <charset val="186"/>
      </rPr>
      <t>AR-03</t>
    </r>
    <r>
      <rPr>
        <b/>
        <sz val="11"/>
        <color theme="1"/>
        <rFont val="Times New Roman"/>
        <family val="1"/>
        <charset val="186"/>
      </rPr>
      <t>)</t>
    </r>
  </si>
  <si>
    <t xml:space="preserve">gb </t>
  </si>
  <si>
    <t>Griesti GR-1</t>
  </si>
  <si>
    <t>Griesti GR-2</t>
  </si>
  <si>
    <t>Griesti GR-3</t>
  </si>
  <si>
    <t>Griesti GR-4</t>
  </si>
  <si>
    <t>Griestu virsmas attīrīšana</t>
  </si>
  <si>
    <t>Griestu gruntēšana ar dziļo grunti (Sakrt BG vai Sakret UG)</t>
  </si>
  <si>
    <t>Griestu virsmas nostiprināšana ar rabica sietu un apmešana ar bezrukuma javu (Sakret RM/ RM fine)</t>
  </si>
  <si>
    <t>Griestu gruntēšana, špaktēlēšana, slīpēšana</t>
  </si>
  <si>
    <t>Griestu gruntēšana, krāsošana</t>
  </si>
  <si>
    <t>Grīda G-01</t>
  </si>
  <si>
    <t>Grīda G-02</t>
  </si>
  <si>
    <t>Grīdu flīzēšana</t>
  </si>
  <si>
    <t>palīgmateriāli grīdu flīzēšanai</t>
  </si>
  <si>
    <t>Sienas IS-1</t>
  </si>
  <si>
    <t>Sienu virsmas attīrīšana, gruntēšana, apmešana ar cementa/ kaļķa apmetumu</t>
  </si>
  <si>
    <t>Sienu gruntēšana, špaktelēšana, slīpēšana</t>
  </si>
  <si>
    <t>Sienu gruntēšana ar Sakret TGW grunti</t>
  </si>
  <si>
    <t>Sienas IS-2</t>
  </si>
  <si>
    <t>Sienu hidroizolācija</t>
  </si>
  <si>
    <t>Sienu flīzēšana</t>
  </si>
  <si>
    <t>Esošā apdares seguma noņemšana</t>
  </si>
  <si>
    <t>Grīdu virsmas atjaunošana ar ātri cietējošo sastāvu (Sakret RS)</t>
  </si>
  <si>
    <t>Durvju aiļu aizmūrēšana (starp gaiteni un telpu 2.05)</t>
  </si>
  <si>
    <t>Durvju aiļu aizmūrēšana (starp telpu 2.02 un telpu 2.03)</t>
  </si>
  <si>
    <t>Durvju aiļu aizmūrēšana (starp telpu 1,28 un telpu 1,29)</t>
  </si>
  <si>
    <t>Inženiertīklu šķērsojumu vietu aizpildīšana ar ugunsdrošo materiālu (Hilti)</t>
  </si>
  <si>
    <t>Durvju aiļu aizklāšana ar celtniecīnbas plēvi</t>
  </si>
  <si>
    <t>Telpu uzkopšana, tīrīšana</t>
  </si>
  <si>
    <t>MB</t>
  </si>
  <si>
    <t>ŪK</t>
  </si>
  <si>
    <t>Iekšējie ūdensvada un  kanalizācijas tīkli, aprīkojums</t>
  </si>
  <si>
    <t>Pacēlāji</t>
  </si>
  <si>
    <t>Invalīdu zīmes uzstādīšana zem zvanu pogas</t>
  </si>
  <si>
    <t>Kabeli</t>
  </si>
  <si>
    <t xml:space="preserve">Kabelis UTP Cat5e, 4X2X0.5 (iekštelpu) </t>
  </si>
  <si>
    <t>Kabeļu skapji, boksi, kastītes</t>
  </si>
  <si>
    <t>ligzda  RJ45</t>
  </si>
  <si>
    <t>Konektors RJ 45 cat 5e</t>
  </si>
  <si>
    <t>gab</t>
  </si>
  <si>
    <t>Patch kabelis Cat5 U/UTP 1.5 m</t>
  </si>
  <si>
    <t>Telekomunikāciju skapis 19" - 10U,   (600x400) ar metāla durvīm</t>
  </si>
  <si>
    <t>Sadales panelis 48 vietas  Cat 5e</t>
  </si>
  <si>
    <t>Komutators (switch) 24 port 10/100/1000 Base-T ar SFP portu</t>
  </si>
  <si>
    <t>vadu savācējs 1U</t>
  </si>
  <si>
    <t xml:space="preserve">Barošanas panelis 19" (8 ligzdas ar slēdzi) </t>
  </si>
  <si>
    <t>Ventilātoru panelis 2 vietīga ar termoregulātoru (maksimālie izmēri :600x400mm )</t>
  </si>
  <si>
    <t>Montāžas materiāli (skrūves, saites utt.)</t>
  </si>
  <si>
    <t xml:space="preserve">Zemēšanas materiāli </t>
  </si>
  <si>
    <t xml:space="preserve">Zemējuma komplekts POT10 </t>
  </si>
  <si>
    <t>Caurules un stiprināšans materiāli</t>
  </si>
  <si>
    <t xml:space="preserve">Caurule d=32mm </t>
  </si>
  <si>
    <t xml:space="preserve">Caurule d=50mm </t>
  </si>
  <si>
    <t>Kabeļu penalis 25x15 mm</t>
  </si>
  <si>
    <t xml:space="preserve">Ugunsdrošs aizpildījums </t>
  </si>
  <si>
    <t xml:space="preserve">Citi stiprināšanas materiāli </t>
  </si>
  <si>
    <t>Izpilddokumentācija un mērijumi</t>
  </si>
  <si>
    <t xml:space="preserve">Izpilddokumentāciju sagatvošana </t>
  </si>
  <si>
    <t>tīkls</t>
  </si>
  <si>
    <t>Kabeļu mērijumi</t>
  </si>
  <si>
    <t>`</t>
  </si>
  <si>
    <t>PAC</t>
  </si>
  <si>
    <t>Sienu flīžu demontāža</t>
  </si>
  <si>
    <t>SH-1, SH-1a</t>
  </si>
  <si>
    <r>
      <t>Riģipša šahtas (</t>
    </r>
    <r>
      <rPr>
        <i/>
        <sz val="11"/>
        <rFont val="Times New Roman"/>
        <family val="1"/>
        <charset val="186"/>
      </rPr>
      <t>AR-02</t>
    </r>
    <r>
      <rPr>
        <sz val="11"/>
        <rFont val="Times New Roman"/>
        <family val="1"/>
        <charset val="186"/>
      </rPr>
      <t>)</t>
    </r>
  </si>
  <si>
    <t>EL sadalnes</t>
  </si>
  <si>
    <t>21S sadalne, (sk.projekta lapu EL-4 )</t>
  </si>
  <si>
    <t>Automātslēdzis 1f C16A</t>
  </si>
  <si>
    <t>Automātslēdzis 1f C10A</t>
  </si>
  <si>
    <t>Noplūdes automāts B16A</t>
  </si>
  <si>
    <t>Magnētiskais palaidējs</t>
  </si>
  <si>
    <t>11S sadale, (sk.projekta lapu EL-5)</t>
  </si>
  <si>
    <t>Noplūdes automāts B10A</t>
  </si>
  <si>
    <t>Kabeļi</t>
  </si>
  <si>
    <t>NYM 3x1,5</t>
  </si>
  <si>
    <t>NYM 3x2,5</t>
  </si>
  <si>
    <t>NHXH-FE180/E90-3x1.5</t>
  </si>
  <si>
    <t>Cu 1x6mm2 kabeļu dzīsla Dzelten/zaļa izolācija (potenciāl izlīdzināšanas vads)</t>
  </si>
  <si>
    <t>Slēdži/rozetes</t>
  </si>
  <si>
    <t xml:space="preserve">z/a 1p. IP20 slēdzis, 10A </t>
  </si>
  <si>
    <t xml:space="preserve">z/a 1p. IP44 slēdzis, 10A </t>
  </si>
  <si>
    <t xml:space="preserve">z/a 2p. IP20 slēdzis, 10A </t>
  </si>
  <si>
    <t xml:space="preserve">z/a 2p. IP44 slēdzis, 10A </t>
  </si>
  <si>
    <t xml:space="preserve">z/a 1p. IP20 pārslēdzis, 10A </t>
  </si>
  <si>
    <t>z/a 1F kontakts IP20, 16A</t>
  </si>
  <si>
    <t xml:space="preserve">v/a 1F rozete, IP44 16A </t>
  </si>
  <si>
    <t>z/a 1F kontakts IP20, 16A, motēts atsevišķā korpusā</t>
  </si>
  <si>
    <t>z/a karba ģipškartonā.</t>
  </si>
  <si>
    <t>Apgaismojums</t>
  </si>
  <si>
    <t xml:space="preserve">OMS AD-FREYN II SS1 31W 4100lm 3000K 80Ra  </t>
  </si>
  <si>
    <t xml:space="preserve">TRILUX 3331 G2 D3 TA LED4900-840 03 </t>
  </si>
  <si>
    <t xml:space="preserve">LUG LIGHT FACTORY 010112.5L04.142.901 3037_4 A LINE LED PLX 5400 840 (1.000), 51W, IP20 </t>
  </si>
  <si>
    <t xml:space="preserve">TRILUX Liventy Flat 600 OT LED3900nw 01 </t>
  </si>
  <si>
    <t xml:space="preserve">Avārijas gaismeklis "Izeja", TM TECHNOLOGIE, 7W </t>
  </si>
  <si>
    <t>OMS Downlight 202, IP44, 2x26W</t>
  </si>
  <si>
    <t>PHILIPS ST120T LED8S-24-/830 PSU BK, 11W</t>
  </si>
  <si>
    <t>OMS PLAST B OPAL LED 2300lm/840 1x25W, LED DRIVER</t>
  </si>
  <si>
    <t>Kabeļu nesošās konstrukcijas</t>
  </si>
  <si>
    <t>PVC gofrētās caurules caurules D20</t>
  </si>
  <si>
    <t>PVC gofrētās caurules caurules D32</t>
  </si>
  <si>
    <t>Citi materiāli un darbi</t>
  </si>
  <si>
    <t>Montāžas palīgmateriāli (savilces, kabeļu stiprināšanas materiāli, skrūves u.c.)</t>
  </si>
  <si>
    <t>Elektriskie mērījumi, izpilddokumentācijas sagatavošana</t>
  </si>
  <si>
    <t>Strāvas atslēgšanas relejs, izbūvēt UAS sadaļā</t>
  </si>
  <si>
    <t>Mēbeles</t>
  </si>
  <si>
    <t>Elektroiekārtas</t>
  </si>
  <si>
    <t>Koka rāmis 600x600 mm bez satura un stiklojuma, krāsa NCS-S 4040-R70B</t>
  </si>
  <si>
    <t>Mēbeles (ras. IS-1-00)</t>
  </si>
  <si>
    <t>Auduma kaste  (IS-1-03)</t>
  </si>
  <si>
    <t>Vertikālās žalūzijas ar hromēta metāla ķēdi Starflex Dimount 4899 audums vai ekvivalents, 2000*2000mm</t>
  </si>
  <si>
    <t xml:space="preserve">Koka rāmis 700x700 mm bez satura un stiklojuma, krāsa NCS-S 0507-Y20R </t>
  </si>
  <si>
    <t>Demonstrāciju galds d=110cm (IS-1-01)</t>
  </si>
  <si>
    <t>Stikla vitrīna 1000*2100mm (IS-1-01)</t>
  </si>
  <si>
    <t>Brīvstāvošs plaukts 3564x400x2800 mm (IS-1-03)</t>
  </si>
  <si>
    <t>kpl</t>
  </si>
  <si>
    <t>Plastmasas kaste-lielā 310x430x150 mm (IS-1-04)</t>
  </si>
  <si>
    <t>Plastmasas kaste-mazā 310x430x75 mm (IS-1-04)</t>
  </si>
  <si>
    <t>Demonstrējumu ratiņi, H=810mm (IS-1-04)</t>
  </si>
  <si>
    <t xml:space="preserve">Koka rāmis 600x600 mm bez satura un stiklojuma, krāsa  NCS-S 0507-Y20R </t>
  </si>
  <si>
    <t>Koka rāmis 700x700 mm bez satura un stiklojuma, krāsa NCS-S 4040-R70B</t>
  </si>
  <si>
    <t xml:space="preserve">Koka rāmis 1330x600 mm  bez satura un stiklojuma, krāsa  NCS-S 0507-Y20R </t>
  </si>
  <si>
    <t>L-Tipa sienas plaukts, 1065x1065x315 mm (IS-1-02)</t>
  </si>
  <si>
    <t>Ergonomisks krēsls Pantomove Lupo vai ekvivalents (IS-1-01)</t>
  </si>
  <si>
    <t>Spogulis, d-60cm (meiteņu tualete) (AR-15)</t>
  </si>
  <si>
    <t>ras. IS-2-00</t>
  </si>
  <si>
    <t>Elektronisko sakaru sistēmas</t>
  </si>
  <si>
    <t>ESS</t>
  </si>
  <si>
    <t>Ugunsdrošo koka durvju D-4 montāža, 1800*2000mm, ieskaitot durvju furnitūru, EI30 (AR-17)</t>
  </si>
  <si>
    <t>Grīdu virsmas gruntēšana (Sakret UG vai ekvivalents)</t>
  </si>
  <si>
    <t>Jaunas ailes izveide (starp telpām 1.29 un 1.27) (AR-15)</t>
  </si>
  <si>
    <t>IE</t>
  </si>
  <si>
    <t>Kabeļu kanāls 100x60</t>
  </si>
  <si>
    <t>Klozetpods Tempo, balts, ar skalojamo kasti, parasto vāku un stiprinājumiem</t>
  </si>
  <si>
    <t>Piekaramais klozetpods Tempo komplektā ar skalošanas mehānismu Ideal Standart ar stiprinājumiem, blīvi un skalošanas pogu Rectangular (hroms)</t>
  </si>
  <si>
    <t>Tualetes papīra turētājs Sanela, NT vai ekv. (IS-1-00)</t>
  </si>
  <si>
    <t>Tualetes birste Sanela, NT vai ekv. (IS-1-00)</t>
  </si>
  <si>
    <t>Papīra dvieļu turētājs Sanela, NT bez sensora vai ekv. (IS-1-00)</t>
  </si>
  <si>
    <t>Škidro ziepju dozators Sanela, NT vai ekv. (IS-1-00)</t>
  </si>
  <si>
    <t>Starpsienu demontāža (starp telpām 1.27 un 1.28) (AR-15)</t>
  </si>
  <si>
    <t>Piekārtie griesti (slēptās līstes), Knauf Regula 600*600 vai ekvivalents</t>
  </si>
  <si>
    <t>Griestu apdare</t>
  </si>
  <si>
    <t>Grīdu apdare</t>
  </si>
  <si>
    <t>Sienu apdare</t>
  </si>
  <si>
    <t>Koka karkasa sienu izbūve (koka brusa 40*40mm, aizpildīts ar minerālvati, apšuvums ar mitrumizturīgo saplāksni 9mm vienā kārtā no abām pusēm, oranža krāsa)</t>
  </si>
  <si>
    <t>Starpsienu izbūve (metāla karkass 75mm, aizpildīts ar 50mm biezu minerālvati, apšuvums ar reģipsi vienā kārtā no abām pusēm, ieskaitot šuvju šapktēlēšanu)</t>
  </si>
  <si>
    <t>Salokamo starpsienu montāža (akordeona tipa dubulta starpsiena 5450*2800mm, skaņas izolācija Rw=46dB)</t>
  </si>
  <si>
    <t xml:space="preserve">m </t>
  </si>
  <si>
    <r>
      <t>Kāpņu laidu un kapņu laukumu atjaunošana</t>
    </r>
    <r>
      <rPr>
        <sz val="10"/>
        <rFont val="Times New Roman"/>
        <family val="1"/>
        <charset val="186"/>
      </rPr>
      <t xml:space="preserve"> (AR-01)</t>
    </r>
  </si>
  <si>
    <t>Logu aiļu gruntēšana</t>
  </si>
  <si>
    <t>Logu aiļu pārkrāsošana 2 kārtās ar ūdens emulsijas krāsu</t>
  </si>
  <si>
    <t>Klases telpu nosaukumu izgatavošana (AR-04, “Notinums telpas 2.09 sienai A)</t>
  </si>
  <si>
    <t>Pabetonējums, ieskaitot stiegrojumu</t>
  </si>
  <si>
    <t>Sienas demontāža -1.stāvā</t>
  </si>
  <si>
    <r>
      <t>Pacēlāju ierīkošana</t>
    </r>
    <r>
      <rPr>
        <i/>
        <sz val="11"/>
        <color theme="1"/>
        <rFont val="Times New Roman"/>
        <family val="1"/>
        <charset val="186"/>
      </rPr>
      <t xml:space="preserve"> (AR-16, AR-17)</t>
    </r>
  </si>
  <si>
    <t>Dažādi darbi</t>
  </si>
  <si>
    <t>DAŽ</t>
  </si>
  <si>
    <t>Diogonāla pacēlāja uzstādīšana ar platformu Tehnovers IP-02 ar izmēru 800x1000 mm (sliede&lt;5.5m, 3 stabiņi, kopā ar izsaukuma pulti un izsaukuma pogu) (AR-16)</t>
  </si>
  <si>
    <t>Durvju 900x2000 mm demontāža -1 stāvā</t>
  </si>
  <si>
    <t>Durvju 1800x2000 mm demontāža - 1 stāvā</t>
  </si>
  <si>
    <t>Durvju D-5 montāža 900x2000 mm -1. stāvā</t>
  </si>
  <si>
    <t>Sliekšņa marķējums (dzelten-melna, min 5 cm plata līmlenta)</t>
  </si>
  <si>
    <t>Dūmu, siltuma detektora demontāža</t>
  </si>
  <si>
    <t>Sienu krāsošana ar magnētisko krāsu</t>
  </si>
  <si>
    <t>Trafaretu izveide sienu krāsošanai</t>
  </si>
  <si>
    <t>Sienu krāsošana (AR-04)</t>
  </si>
  <si>
    <t>Bezrāmja spogulis, 80*160cm (meiteņu tualete 1 gb invalīdu tualete 1 gab) (AR-15)</t>
  </si>
  <si>
    <t>DEM</t>
  </si>
  <si>
    <r>
      <t>Dažādi darbi</t>
    </r>
    <r>
      <rPr>
        <i/>
        <sz val="10"/>
        <rFont val="Times New Roman"/>
        <family val="1"/>
        <charset val="186"/>
      </rPr>
      <t xml:space="preserve"> (AR-02, ARD1, ARD2, ARD3, ARd4, ARD5)</t>
    </r>
  </si>
  <si>
    <t>Esošās koka grīdas demontāža (AR-01)</t>
  </si>
  <si>
    <t>Esošās betona grīdas demontāža (AR-01)</t>
  </si>
  <si>
    <t>Esošās griestu apdares seguma (krāsas apmetuma) demontāža (AR-01)</t>
  </si>
  <si>
    <t>Putupolistirols EPS 150, b=50-70 mm</t>
  </si>
  <si>
    <t>Hidroizolācijas plēve</t>
  </si>
  <si>
    <t>Krāsojāmās hidroizolācijas izveide, 2 kārtās</t>
  </si>
  <si>
    <t>Revīzijas lūkas ar klik sistēmu uzstādīšana rīģpša sienā, 200*200mm</t>
  </si>
  <si>
    <t>UAS</t>
  </si>
  <si>
    <t>Dūmu detektors ar bāzi 601P</t>
  </si>
  <si>
    <t>Rokas signāldevējs MCP900</t>
  </si>
  <si>
    <t>Iznesams indikators</t>
  </si>
  <si>
    <t>Kabelis KLMA 2x0,8 mm</t>
  </si>
  <si>
    <t xml:space="preserve">Kabelis SR114H 2x1,0+E30 </t>
  </si>
  <si>
    <t>kabeļu savienojumu kārba</t>
  </si>
  <si>
    <t>Cauruļu sistēma kabeļu aizsardzībai un stiprināšanai</t>
  </si>
  <si>
    <t>Caurule d=50 mm</t>
  </si>
  <si>
    <t>Kabeļu stiprinājumi</t>
  </si>
  <si>
    <t>kārbas</t>
  </si>
  <si>
    <t>Papildus materiāli</t>
  </si>
  <si>
    <t>Esošas UAS sistēmas iekārtu demontāza*</t>
  </si>
  <si>
    <t>Esošas UAS sistēmas kabeļu  demontāza*</t>
  </si>
  <si>
    <t>Izpilddokumetācija</t>
  </si>
  <si>
    <t>Automātiskās ugunsdzēsības signalizācijas sistēma</t>
  </si>
  <si>
    <t>Kanalizācijas caurule PPHT Ø110x2.7, Pipelife vai ekvivalents</t>
  </si>
  <si>
    <t>Kanalizācijas caurule PPHT Ø50x1.8, Pipelife vai ekvivalents</t>
  </si>
  <si>
    <t>Trejgabals 45˚ 110/110, Pipelife vai ekvivalents</t>
  </si>
  <si>
    <t>Trejgabals 45˚ 50/110, Pipelife vai ekvivalents</t>
  </si>
  <si>
    <t>Trejgabals 45˚ 50/50, Pipelife vai ekvivalents</t>
  </si>
  <si>
    <t>Līkums 45º Ø50 mm, Pipelife vai ekvivalents</t>
  </si>
  <si>
    <t>Līkums 45º Ø110 mm, Pipelife vai ekvivalents</t>
  </si>
  <si>
    <t>Daudzslāņu caurule Tigris K1 Ø20x2.25, darba temperatūra 95ºC, Wavin vai ekvivalents</t>
  </si>
  <si>
    <t>Presējamais trejgabals Ø20x20x20, Wavin vai ekvivalents</t>
  </si>
  <si>
    <t>Presējamais līkums Ø20 90˚, Wavin vai ekvivalents</t>
  </si>
  <si>
    <t>Pretkondensāta izolācija 6 mm caurulei Ø20 mm, Wavin vai ekvivalents</t>
  </si>
  <si>
    <t>Cinkots skārda līkums Ø200 90º</t>
  </si>
  <si>
    <t>Pieslēgums esošajam vēdināšanas kanālam</t>
  </si>
  <si>
    <t>Esošās šahtas tīrīšana (~9 m)</t>
  </si>
  <si>
    <t>vieta</t>
  </si>
  <si>
    <t>Gaisa restes mācību kabinetos</t>
  </si>
  <si>
    <t>Ventilācijas reste 500x300 mm ar moskītu sietu</t>
  </si>
  <si>
    <t>Esošo ventilācijas  restu demontāža</t>
  </si>
  <si>
    <t>Apkures sistēma</t>
  </si>
  <si>
    <t>Esošo radiatoru demontāža, tīrīšana un montāža atpakaļ būvdarbu zonā</t>
  </si>
  <si>
    <t>Invalīdu klozetpods Simplicity ar skalojamo kasti, parasto vāku un stiprinājumiem</t>
  </si>
  <si>
    <t>Roku balsts Contour 21, balts, 80 cm, atlokāms ar stiprinājumiem</t>
  </si>
  <si>
    <t>Roku balsts Contour 21, balts, 80 cm ar stiprinājumiem</t>
  </si>
  <si>
    <t>Urināls Eurovit (balts) komplektā ar sifonu, dozatoru (hroms) un pieslēguma komplektu</t>
  </si>
  <si>
    <t>Invalīdu roku mazgātne Connect Freedom 60x55 cm, balta komplektā ar sifonu (hroms), noplūdi un stiprinājumiem</t>
  </si>
  <si>
    <t>Roku mazgātne Tempo 60x50 cm komplektā ar sifonu (hroms), noplūdi (hroms) un stiprinājumiem</t>
  </si>
  <si>
    <t>Izlietne Tempo 61x34 cm, balta ar baltu skapīti (h=55 cm), piekarams komplektā ar sifonu (hroms), noplūdi (hroms)</t>
  </si>
  <si>
    <t>Papildaprīkojums</t>
  </si>
  <si>
    <t>Krāns apkopējas spaiņa uzpildīšanai zem izlietnes DN15</t>
  </si>
  <si>
    <t>Roku mazgātnes jaucējkrāns Ceraflex (hroms)</t>
  </si>
  <si>
    <t>Invalīdu tualetes roku mazgātnes jaucējkrāns Ceraplus (hroms) ar pagarināto rokturi un progresīvo kartridžu</t>
  </si>
  <si>
    <t>1.1. Vispārējie būvdarbi</t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</si>
  <si>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.1-1</t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</si>
  <si>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.1-2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</si>
  <si>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.1-3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</si>
  <si>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.1-4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</si>
  <si>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.1-5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</si>
  <si>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.1-6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</si>
  <si>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.1-7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</si>
  <si>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.1-8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</si>
  <si>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.2-1</t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</si>
  <si>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.2-2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</si>
  <si>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.2-3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</si>
  <si>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.2-4</t>
    </r>
    <r>
      <rPr>
        <sz val="11"/>
        <color theme="1"/>
        <rFont val="Calibri"/>
        <family val="2"/>
        <charset val="186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</si>
  <si>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.2-5</t>
    </r>
    <r>
      <rPr>
        <sz val="11"/>
        <color theme="1"/>
        <rFont val="Calibri"/>
        <family val="2"/>
        <charset val="186"/>
        <scheme val="minor"/>
      </rPr>
      <t/>
    </r>
  </si>
  <si>
    <t>2.1. Vispārējie būvdarbi</t>
  </si>
  <si>
    <r>
      <rPr>
        <b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>.1-1</t>
    </r>
  </si>
  <si>
    <r>
      <rPr>
        <b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>.2-1</t>
    </r>
  </si>
  <si>
    <t>2.2. Specializētie darbi - iekšējie tīkli, sistēmas</t>
  </si>
  <si>
    <t>1.2. Specializētie darbi - iekšējie tīkli, sistēmas</t>
  </si>
  <si>
    <t>Lokālā tāme Nr. 1.1-8</t>
  </si>
  <si>
    <t>Lokālā tāme Nr. 1.1-7</t>
  </si>
  <si>
    <t>1. Darbu apjomu sarakstu skatīt kopā ar rasējumiem un specifikācijām.</t>
  </si>
  <si>
    <t>3. Materiāli doti bez atgriezumiem un nesablīvētā veidā</t>
  </si>
  <si>
    <t xml:space="preserve">Apjomi sastādīti, pamatojoties uz AR daļas rasējumiem. </t>
  </si>
  <si>
    <t xml:space="preserve">Apjomi sastādīti, pamatojoties uz AR, ARD daļas rasējumiem. </t>
  </si>
  <si>
    <t xml:space="preserve">Apjomi sastādīti, pamatojoties uz EL daļas rasējumiem. </t>
  </si>
  <si>
    <t xml:space="preserve">Apjomi sastādīti, pamatojoties uz AVK daļas rasējumiem. </t>
  </si>
  <si>
    <t xml:space="preserve">Apjomi sastādīti, pamatojoties uz ESS daļas rasējumiem. </t>
  </si>
  <si>
    <t xml:space="preserve">Apjomi sastādīti, pamatojoties uz ŪK daļas rasējumiem. </t>
  </si>
  <si>
    <t xml:space="preserve">Apjomi sastādīti, pamatojoties uz UAS daļas rasējumiem. </t>
  </si>
  <si>
    <t>Sienu un durvju un logu aiļu virsmas attīrīšana, gruntēšana, apmešana un izlīdzināšana ar cementa/ kaļķa apmetumu KNAUF CLP+ vai ekviv</t>
  </si>
  <si>
    <t>Sienu un durvju un logu aiļu gruntēšana, špaktelēšana, slīpēšana</t>
  </si>
  <si>
    <t>Sienu un logu un durvju ailu gruntēšana ar Sakret TGW grunti</t>
  </si>
  <si>
    <t>Piekārtie griesti (slēptās līstes),  AMF Thermatex acoustic vai ekvivalents</t>
  </si>
  <si>
    <t>Plaisu nostiprināšana ar stiklškiedras sietu un apmešana arSakret RS vai ekvivalents</t>
  </si>
  <si>
    <t>Piekārtie griesti (slēptās līstes), AMF Thermatex Varioline Metal, 300*1500mm vai ekvivalents</t>
  </si>
  <si>
    <r>
      <rPr>
        <b/>
        <i/>
        <sz val="10"/>
        <color theme="1"/>
        <rFont val="Times New Roman"/>
        <family val="1"/>
        <charset val="186"/>
      </rPr>
      <t>Projektors (augstas izsķirtspējas):</t>
    </r>
    <r>
      <rPr>
        <sz val="10"/>
        <color theme="1"/>
        <rFont val="Times New Roman"/>
        <family val="1"/>
        <charset val="186"/>
      </rPr>
      <t xml:space="preserve">
Spožums vismaz: 3200 lumens
3D atbalsts
Kontrasts: vismaz 10000:1
Bildes izmērs robežas: 90 cm - 700 cm
Projekcijas distance: 1.80 m - 3.00 m
Izšķirtspēja: vismaz WXGA (1280 x 800)
Krāsas vismaz: 1.07 miljr. krāsas
Lampas jauda vismaz: 280 Watt
Lampas mūžs: vismaz 5000 stundas (standart režīmā)
Fokusa tips: Manuāls
Vertikālais horizontālais sagāzums ( Keystone) korekcijas nobīde 
vismaz -30 / +30
Video Interfeisi: VGA, HDMI, composite video, S-Video
Iebūvēts skaļrunis: vismaz 3W
USB interfeis: jā
Audio IN 3.5mm (mikrofona ieeja
LAN tīkla inrterfeiss RJ-45</t>
    </r>
  </si>
  <si>
    <r>
      <rPr>
        <b/>
        <i/>
        <sz val="10"/>
        <color theme="1"/>
        <rFont val="Times New Roman"/>
        <family val="1"/>
        <charset val="186"/>
      </rPr>
      <t>Pie griestiem stiprināms, izvelkams pagarinātājs :</t>
    </r>
    <r>
      <rPr>
        <sz val="10"/>
        <color theme="1"/>
        <rFont val="Times New Roman"/>
        <family val="1"/>
        <charset val="186"/>
      </rPr>
      <t xml:space="preserve">
Automātiskā ievilkšanās
Fiksācija izvilktā stāvoklī.
Korpuss ar kustīgu kāju.
Montāžas iespēja pie griestiem.
IP20</t>
    </r>
  </si>
  <si>
    <t>Mīkstie kluči aktivitātēm un sedēšanai Iglu puzzle vai ekviv. (IS-1-03)</t>
  </si>
  <si>
    <t>Plaukts-modulis, 535x530x430mm (IS-1-02)</t>
  </si>
  <si>
    <t>Vertikālās žalūzijas  ar hromēta metāla ķēdi Starflex Dimount 4899 audums vai ekviv.
Nesatur PVC elementus, 100% poliesters, biezums - 0.4mm
Audums derīgs telpām kur tiek strādāts ar datoru, ir iespējama mitrā kopšana, nedegošs.
A% - aptumšošanas procents - 16; R% - atstarošanas procents - 78; T% - caurlaidības procents - 6
Izmērs: 2x2 m (pirms izgatavošanas ailas pārmērīt)</t>
  </si>
  <si>
    <t>Iebūvējamais skapis ar bīdāmām durvīm, 4500*2500mm, ieskaitot saliekamas kāpnes h=200 mm, d=470 mm      (IS-1-04)</t>
  </si>
  <si>
    <t>Plaukts ar atvilktni uz riteņiem, 540x530x350mm       (IS-1-02)</t>
  </si>
  <si>
    <t>Esošo metāla restu attīrīšana un pārkrāsošana (tumši pelēka krāsa) (AR-01)</t>
  </si>
  <si>
    <t>Grīdu un kājlīstu virsmas attīrīšana no taukiem un putekļiem</t>
  </si>
  <si>
    <t>Grīdu un kājlīstu virsmas gruntēšana (Sakret UG vai ekvivalents)</t>
  </si>
  <si>
    <t>Epoksīdseguma uzklāšana kāpnēm un kājlīstēm ar Caparol Disbopox 477 E.MI epoksīda krāsu iestrādājot Monzonit čipšus (pēc Caparol Disboxid MultiColor sistēmas)  un lakošana 3 reizes ar Caparol Disbopur 458 PU vai ekviv. matētu laku, iestrādājot neslīdošās malas pakāpieniem        ( pēc Caparol vai ekviv. kataloga)</t>
  </si>
  <si>
    <t>Pirmās šķiras akmens masas flīzes
 Izmērs 300x300 (298x298) mm
Slīdamības klase R9
A grupa</t>
  </si>
  <si>
    <t>Krāsotu priedes koka grīdlistu (hxb=100x30 mm) montāža</t>
  </si>
  <si>
    <t>glancētas keramiskās flīzes</t>
  </si>
  <si>
    <t>Vinila grīdas seguma (linoleja) ieklāšana mozaīkas veidā, ieskaitot  palīgmateriālus (līme, šuvju aukla)                                   vinila grīdas segums:
ar sanitec pārklājumu;
heterogēns;
slīdamības koeficients R10;
33/43 klase                                                                           Biezums: 2.0 mm;
Aizsargkārta 0.7 mm;
Platums 2 m</t>
  </si>
  <si>
    <t>Margu vairogu mūrēšana</t>
  </si>
  <si>
    <t xml:space="preserve">Krāsotu priedes koka lenteru montāža </t>
  </si>
  <si>
    <t xml:space="preserve">Sienu krāsošana ar tāfeles krāsu </t>
  </si>
  <si>
    <t>Sienu krāsošana ar pusmatētu mitrumizturīgo ūdens bāzes krāsu,kas satur krāsas plēvi aizsargājošus fungicīdus
Tikkurila LUJA 20, vai ekviv. (AR-10)</t>
  </si>
  <si>
    <t>Sienu krāsošana ar pusmatētu ūdens bāzes krāsu
Tikkurila Joker, vai ekviv.</t>
  </si>
  <si>
    <t>Elektriskais skolas zvans:                                                 Izmēri: ~240x230x100 mm
Skaļuma līmenis: 104 dB
Zvana signāli: 1
Barošanas avots: 230 V AC</t>
  </si>
  <si>
    <t>Šahtu apšuvums ar ugunsdrošo reģipsi vienā kārta,(Izmēri:0,25x0,2x3m)</t>
  </si>
  <si>
    <t>Pakāpienu marķēšana (dzeltena gumijas pretslīdes josla 5cm plata)</t>
  </si>
  <si>
    <t>trauksmes poga telpā Nr. 1.28 (AR-10)</t>
  </si>
  <si>
    <t>Plaukts,  L=5800mm, H=1100mm (IS-1-05)</t>
  </si>
  <si>
    <t>Elektriskais roku žāvētājsMediclinics roku žāvētājs Saniflow E05ACS vai ekviv. (AR-01, AR-10)</t>
  </si>
  <si>
    <t>z/a karba</t>
  </si>
  <si>
    <t>Zvans, balts</t>
  </si>
  <si>
    <t>Kontrolkabelis 5x0.75</t>
  </si>
  <si>
    <t>Zvana poga, balta, h=1000mm pie ārdurvīm</t>
  </si>
  <si>
    <t>Skolēna galds vienvietīgs, regulējamais augstums AGH Shift+ vai ekviv. (IS-1-01)</t>
  </si>
  <si>
    <t>Gludo koka durvju D-1 montāža, 900*2000mm, ieskaitot durvju furnitūru un durvju atduru</t>
  </si>
  <si>
    <t>Ugunsdrošo koka durvju D-1 montāža, 900*2000mm, ieskaitot durvju furnitūru, EI30 un durvju atduru</t>
  </si>
  <si>
    <t>Ugunsdrošo koka durvju D-2 montāža, 1800*2100mm, ieskaitot durvju furnitūru, EI30 un durvju atduru</t>
  </si>
  <si>
    <t>Ugunsdrošo koka durvju D-3 montāža, 1500*2200mm, ieskaitot durvju furnitūru, EI30 un durvju atduru</t>
  </si>
  <si>
    <t>Esošo invalīdu WC durvju nomaiņa, 1000*2100mm, ieskaitot durvju atduras montāžu</t>
  </si>
  <si>
    <t>Jāņa Cimzes ģimnāzijas Ausekļas ielas korpuss. I kārta</t>
  </si>
  <si>
    <t>Jāņa Cimzes ģimnāzijas Ausekļas ielas korpuss. II kārta</t>
  </si>
  <si>
    <r>
      <rPr>
        <b/>
        <sz val="10"/>
        <color theme="1"/>
        <rFont val="Times New Roman"/>
        <family val="1"/>
        <charset val="186"/>
      </rPr>
      <t>1</t>
    </r>
    <r>
      <rPr>
        <sz val="10"/>
        <color theme="1"/>
        <rFont val="Times New Roman"/>
        <family val="1"/>
        <charset val="186"/>
      </rPr>
      <t>.1-7</t>
    </r>
  </si>
  <si>
    <t>2 portu rozetes korpuss</t>
  </si>
  <si>
    <t>Būvdarbu apjomu saraksts Nr. 1.1-5</t>
  </si>
  <si>
    <t>Būvdarbu apjomu saraksts Nr. 1.1-6</t>
  </si>
  <si>
    <t>Būvdarbu apjomu saraksts Nr. 1.1-1</t>
  </si>
  <si>
    <t>Būvdarbu apjomu saraksts Nr. 1.1-2</t>
  </si>
  <si>
    <t>Būvdarbu apjomu saraksts Nr. 1.1-3</t>
  </si>
  <si>
    <t>Būvdarbu apjomu saraksts Nr. 1.1-4</t>
  </si>
  <si>
    <t>Būvdarbu apjomu saraksts Nr. 1.1-7</t>
  </si>
  <si>
    <t>Būvdarbu apjomu saraksts Nr. 1.2-1</t>
  </si>
  <si>
    <t>Būvdarbu apjomu saraksts Nr. 1.2-2</t>
  </si>
  <si>
    <t>Būvdarbu apjomu saraksts Nr. 1.2-4</t>
  </si>
  <si>
    <t>Būvdarbu apjomu saraksts Nr. 1.2-3</t>
  </si>
  <si>
    <t>Būvdarbu apjomu saraksts Nr. 1.2-5</t>
  </si>
  <si>
    <t>Būvdarbu apjomu saraksts Nr. 2.1-1</t>
  </si>
  <si>
    <t>Būvdarbu apjomu saraksts Nr. 2.2-1</t>
  </si>
  <si>
    <t>2. Apjomos ietvertos konkrēto ražotāju materiālus un izstrādājumus var aizvietot ar ekvivalentu citu ražotāju materiāliem un izstrādājumiem.</t>
  </si>
  <si>
    <t>Kods,  Nr.</t>
  </si>
  <si>
    <t>2. Apjomos ietvertos konkrēto ražotāju materiālus un izstrādājumus var aizvietot ar ekvivalentiem citu ražotāju materiāliem un izstrādājumiem.</t>
  </si>
  <si>
    <t>11.1.</t>
  </si>
  <si>
    <t>11.2.</t>
  </si>
  <si>
    <t>20.1.</t>
  </si>
  <si>
    <t>20.2.</t>
  </si>
  <si>
    <t>21.1.</t>
  </si>
  <si>
    <t>21.2.</t>
  </si>
  <si>
    <t>22.1.</t>
  </si>
  <si>
    <t>22.2.</t>
  </si>
  <si>
    <t>22,3,</t>
  </si>
</sst>
</file>

<file path=xl/styles.xml><?xml version="1.0" encoding="utf-8"?>
<styleSheet xmlns="http://schemas.openxmlformats.org/spreadsheetml/2006/main">
  <numFmts count="7">
    <numFmt numFmtId="164" formatCode="_-* #,##0.00\ _€_-;\-* #,##0.00\ _€_-;_-* &quot;-&quot;??\ _€_-;_-@_-"/>
    <numFmt numFmtId="165" formatCode="0.0%"/>
    <numFmt numFmtId="166" formatCode="&quot;Tāmes izmaksas &quot;#,##0.00&quot; euro&quot;"/>
    <numFmt numFmtId="167" formatCode="&quot;Kopā &quot;#,##0.00&quot; euro&quot;"/>
    <numFmt numFmtId="168" formatCode="&quot;Par kopējo summu, euro &quot;#,##0.00"/>
    <numFmt numFmtId="169" formatCode="&quot;Kopējā darbietilpība, c/h &quot;#,##0.00"/>
    <numFmt numFmtId="170" formatCode="#,##0.0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i/>
      <sz val="10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8"/>
      <name val="Calibri"/>
      <family val="2"/>
      <charset val="186"/>
    </font>
    <font>
      <b/>
      <sz val="16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164" fontId="14" fillId="0" borderId="0" applyFont="0" applyFill="0" applyBorder="0" applyAlignment="0" applyProtection="0"/>
    <xf numFmtId="0" fontId="3" fillId="0" borderId="0"/>
    <xf numFmtId="0" fontId="3" fillId="0" borderId="0"/>
    <xf numFmtId="0" fontId="40" fillId="0" borderId="0"/>
    <xf numFmtId="0" fontId="3" fillId="0" borderId="0"/>
    <xf numFmtId="0" fontId="3" fillId="0" borderId="0"/>
    <xf numFmtId="0" fontId="2" fillId="0" borderId="0"/>
    <xf numFmtId="0" fontId="3" fillId="0" borderId="0"/>
  </cellStyleXfs>
  <cellXfs count="289">
    <xf numFmtId="0" fontId="0" fillId="0" borderId="0" xfId="0"/>
    <xf numFmtId="0" fontId="4" fillId="0" borderId="2" xfId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 vertical="center" shrinkToFit="1"/>
    </xf>
    <xf numFmtId="49" fontId="6" fillId="0" borderId="2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shrinkToFit="1"/>
    </xf>
    <xf numFmtId="4" fontId="5" fillId="0" borderId="2" xfId="0" applyNumberFormat="1" applyFont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0" xfId="0" applyFont="1" applyFill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shrinkToFit="1"/>
    </xf>
    <xf numFmtId="4" fontId="6" fillId="0" borderId="7" xfId="0" applyNumberFormat="1" applyFont="1" applyBorder="1" applyAlignment="1">
      <alignment horizontal="right" vertical="center" shrinkToFi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 shrinkToFit="1"/>
    </xf>
    <xf numFmtId="0" fontId="7" fillId="0" borderId="0" xfId="0" applyFont="1" applyBorder="1"/>
    <xf numFmtId="0" fontId="6" fillId="0" borderId="0" xfId="0" applyFont="1" applyBorder="1" applyAlignment="1">
      <alignment horizontal="right" vertical="center"/>
    </xf>
    <xf numFmtId="167" fontId="6" fillId="0" borderId="0" xfId="0" applyNumberFormat="1" applyFont="1" applyAlignment="1">
      <alignment vertical="center"/>
    </xf>
    <xf numFmtId="0" fontId="6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7" fillId="0" borderId="0" xfId="0" applyFont="1" applyFill="1"/>
    <xf numFmtId="0" fontId="15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top"/>
    </xf>
    <xf numFmtId="0" fontId="19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right" vertical="center" shrinkToFit="1"/>
    </xf>
    <xf numFmtId="0" fontId="19" fillId="0" borderId="2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right" vertical="center" shrinkToFit="1"/>
    </xf>
    <xf numFmtId="0" fontId="23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vertical="top" wrapText="1"/>
    </xf>
    <xf numFmtId="0" fontId="21" fillId="0" borderId="0" xfId="0" applyFont="1" applyFill="1"/>
    <xf numFmtId="0" fontId="21" fillId="0" borderId="0" xfId="0" applyFont="1" applyFill="1" applyBorder="1"/>
    <xf numFmtId="0" fontId="25" fillId="0" borderId="0" xfId="0" applyFont="1" applyFill="1"/>
    <xf numFmtId="0" fontId="18" fillId="0" borderId="0" xfId="0" applyFont="1" applyFill="1" applyBorder="1" applyAlignment="1">
      <alignment horizontal="left" vertical="top"/>
    </xf>
    <xf numFmtId="0" fontId="26" fillId="0" borderId="2" xfId="1" applyFont="1" applyFill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/>
    </xf>
    <xf numFmtId="2" fontId="28" fillId="0" borderId="6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right" vertical="center"/>
    </xf>
    <xf numFmtId="4" fontId="12" fillId="0" borderId="2" xfId="0" applyNumberFormat="1" applyFont="1" applyFill="1" applyBorder="1" applyAlignment="1">
      <alignment horizontal="right" vertical="center" shrinkToFit="1"/>
    </xf>
    <xf numFmtId="0" fontId="28" fillId="0" borderId="6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27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 vertical="top" wrapText="1"/>
    </xf>
    <xf numFmtId="0" fontId="29" fillId="0" borderId="2" xfId="0" applyFont="1" applyBorder="1" applyAlignment="1">
      <alignment horizontal="center" vertical="center"/>
    </xf>
    <xf numFmtId="0" fontId="30" fillId="0" borderId="2" xfId="1" applyFont="1" applyFill="1" applyBorder="1" applyAlignment="1">
      <alignment horizontal="center" vertical="center" wrapText="1"/>
    </xf>
    <xf numFmtId="0" fontId="29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4" fontId="29" fillId="0" borderId="2" xfId="0" applyNumberFormat="1" applyFont="1" applyFill="1" applyBorder="1" applyAlignment="1">
      <alignment horizontal="right" vertical="center" shrinkToFit="1"/>
    </xf>
    <xf numFmtId="4" fontId="29" fillId="0" borderId="2" xfId="0" applyNumberFormat="1" applyFont="1" applyBorder="1" applyAlignment="1">
      <alignment horizontal="right" vertical="center" shrinkToFit="1"/>
    </xf>
    <xf numFmtId="0" fontId="31" fillId="0" borderId="0" xfId="0" applyFont="1"/>
    <xf numFmtId="0" fontId="6" fillId="0" borderId="0" xfId="0" applyFont="1" applyFill="1" applyAlignment="1">
      <alignment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2" xfId="2" applyNumberFormat="1" applyFont="1" applyFill="1" applyBorder="1" applyAlignment="1" applyProtection="1">
      <alignment horizontal="center" vertical="center" wrapText="1"/>
    </xf>
    <xf numFmtId="0" fontId="36" fillId="0" borderId="2" xfId="0" applyFont="1" applyFill="1" applyBorder="1" applyAlignment="1">
      <alignment horizontal="right" vertical="center" wrapText="1"/>
    </xf>
    <xf numFmtId="4" fontId="37" fillId="0" borderId="2" xfId="0" applyNumberFormat="1" applyFont="1" applyFill="1" applyBorder="1" applyAlignment="1">
      <alignment horizontal="center" vertical="center" wrapText="1"/>
    </xf>
    <xf numFmtId="4" fontId="12" fillId="0" borderId="2" xfId="4" applyNumberFormat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 vertical="center" wrapText="1"/>
    </xf>
    <xf numFmtId="4" fontId="39" fillId="0" borderId="2" xfId="4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4" fontId="12" fillId="0" borderId="2" xfId="0" applyNumberFormat="1" applyFont="1" applyFill="1" applyBorder="1" applyAlignment="1">
      <alignment horizontal="right" vertical="center" wrapText="1"/>
    </xf>
    <xf numFmtId="0" fontId="38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1" fontId="6" fillId="0" borderId="15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5" applyFont="1" applyFill="1" applyBorder="1" applyAlignment="1">
      <alignment horizontal="center" vertical="center"/>
    </xf>
    <xf numFmtId="1" fontId="6" fillId="0" borderId="16" xfId="5" applyNumberFormat="1" applyFont="1" applyFill="1" applyBorder="1" applyAlignment="1" applyProtection="1">
      <alignment horizontal="center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5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5" fillId="0" borderId="0" xfId="0" applyFont="1" applyFill="1"/>
    <xf numFmtId="0" fontId="46" fillId="0" borderId="2" xfId="1" applyFont="1" applyFill="1" applyBorder="1" applyAlignment="1">
      <alignment horizontal="center" vertical="center" wrapText="1"/>
    </xf>
    <xf numFmtId="0" fontId="47" fillId="0" borderId="2" xfId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shrinkToFit="1"/>
    </xf>
    <xf numFmtId="49" fontId="45" fillId="0" borderId="2" xfId="0" applyNumberFormat="1" applyFont="1" applyFill="1" applyBorder="1" applyAlignment="1">
      <alignment horizontal="left" vertical="center" wrapText="1"/>
    </xf>
    <xf numFmtId="49" fontId="45" fillId="0" borderId="2" xfId="0" applyNumberFormat="1" applyFont="1" applyFill="1" applyBorder="1" applyAlignment="1">
      <alignment horizontal="center" vertical="center"/>
    </xf>
    <xf numFmtId="4" fontId="45" fillId="0" borderId="2" xfId="0" applyNumberFormat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/>
    </xf>
    <xf numFmtId="1" fontId="6" fillId="0" borderId="17" xfId="5" applyNumberFormat="1" applyFont="1" applyFill="1" applyBorder="1" applyAlignment="1" applyProtection="1">
      <alignment horizontal="left" vertical="center" wrapText="1"/>
      <protection locked="0"/>
    </xf>
    <xf numFmtId="0" fontId="6" fillId="0" borderId="6" xfId="5" applyFont="1" applyFill="1" applyBorder="1" applyAlignment="1">
      <alignment horizontal="center" vertical="center"/>
    </xf>
    <xf numFmtId="2" fontId="6" fillId="0" borderId="18" xfId="5" applyNumberFormat="1" applyFont="1" applyFill="1" applyBorder="1" applyAlignment="1" applyProtection="1">
      <alignment horizontal="center" vertical="center"/>
      <protection locked="0"/>
    </xf>
    <xf numFmtId="2" fontId="6" fillId="0" borderId="2" xfId="5" applyNumberFormat="1" applyFont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>
      <alignment horizontal="center" vertical="center" wrapText="1"/>
    </xf>
    <xf numFmtId="3" fontId="45" fillId="0" borderId="2" xfId="0" applyNumberFormat="1" applyFont="1" applyFill="1" applyBorder="1" applyAlignment="1">
      <alignment horizontal="center" vertical="center" shrinkToFit="1"/>
    </xf>
    <xf numFmtId="1" fontId="6" fillId="0" borderId="2" xfId="5" applyNumberFormat="1" applyFont="1" applyFill="1" applyBorder="1" applyAlignment="1" applyProtection="1">
      <alignment horizontal="center" vertical="center"/>
      <protection locked="0"/>
    </xf>
    <xf numFmtId="49" fontId="6" fillId="0" borderId="6" xfId="0" applyNumberFormat="1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 shrinkToFit="1"/>
    </xf>
    <xf numFmtId="49" fontId="6" fillId="0" borderId="10" xfId="0" applyNumberFormat="1" applyFont="1" applyFill="1" applyBorder="1" applyAlignment="1">
      <alignment horizontal="left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 shrinkToFi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32" fillId="0" borderId="2" xfId="0" applyNumberFormat="1" applyFont="1" applyFill="1" applyBorder="1" applyAlignment="1">
      <alignment horizontal="right" vertical="center" wrapText="1"/>
    </xf>
    <xf numFmtId="49" fontId="6" fillId="0" borderId="9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top"/>
    </xf>
    <xf numFmtId="4" fontId="6" fillId="0" borderId="2" xfId="4" applyNumberFormat="1" applyFont="1" applyFill="1" applyBorder="1" applyAlignment="1">
      <alignment horizontal="left" vertical="center" wrapText="1"/>
    </xf>
    <xf numFmtId="1" fontId="6" fillId="0" borderId="2" xfId="5" applyNumberFormat="1" applyFont="1" applyFill="1" applyBorder="1" applyAlignment="1" applyProtection="1">
      <alignment horizontal="left" vertical="center" wrapText="1"/>
      <protection locked="0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wrapText="1"/>
    </xf>
    <xf numFmtId="0" fontId="12" fillId="0" borderId="16" xfId="7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168" fontId="19" fillId="0" borderId="0" xfId="0" applyNumberFormat="1" applyFont="1" applyFill="1" applyAlignment="1">
      <alignment horizontal="left" vertical="center"/>
    </xf>
    <xf numFmtId="166" fontId="19" fillId="0" borderId="0" xfId="0" applyNumberFormat="1" applyFont="1" applyFill="1" applyAlignment="1">
      <alignment vertical="center"/>
    </xf>
    <xf numFmtId="0" fontId="20" fillId="0" borderId="0" xfId="0" applyFont="1" applyFill="1"/>
    <xf numFmtId="169" fontId="19" fillId="0" borderId="0" xfId="0" applyNumberFormat="1" applyFont="1" applyFill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/>
    <xf numFmtId="1" fontId="45" fillId="0" borderId="8" xfId="0" applyNumberFormat="1" applyFont="1" applyFill="1" applyBorder="1" applyAlignment="1">
      <alignment horizontal="center" vertical="center"/>
    </xf>
    <xf numFmtId="1" fontId="45" fillId="0" borderId="8" xfId="0" applyNumberFormat="1" applyFont="1" applyFill="1" applyBorder="1" applyAlignment="1">
      <alignment horizontal="center" vertical="center" wrapText="1"/>
    </xf>
    <xf numFmtId="1" fontId="45" fillId="0" borderId="8" xfId="0" applyNumberFormat="1" applyFont="1" applyFill="1" applyBorder="1" applyAlignment="1">
      <alignment horizontal="center" vertical="center" shrinkToFit="1"/>
    </xf>
    <xf numFmtId="0" fontId="45" fillId="0" borderId="7" xfId="0" applyFont="1" applyFill="1" applyBorder="1" applyAlignment="1">
      <alignment horizontal="center" vertical="center"/>
    </xf>
    <xf numFmtId="49" fontId="45" fillId="0" borderId="7" xfId="0" applyNumberFormat="1" applyFont="1" applyFill="1" applyBorder="1" applyAlignment="1">
      <alignment horizontal="center" vertical="center"/>
    </xf>
    <xf numFmtId="4" fontId="45" fillId="0" borderId="7" xfId="0" applyNumberFormat="1" applyFont="1" applyFill="1" applyBorder="1" applyAlignment="1">
      <alignment horizontal="center" vertical="center" shrinkToFit="1"/>
    </xf>
    <xf numFmtId="0" fontId="45" fillId="0" borderId="2" xfId="0" applyFont="1" applyFill="1" applyBorder="1" applyAlignment="1">
      <alignment horizontal="center" vertical="center"/>
    </xf>
    <xf numFmtId="0" fontId="45" fillId="0" borderId="9" xfId="0" applyFont="1" applyFill="1" applyBorder="1" applyAlignment="1">
      <alignment horizontal="center" vertical="center"/>
    </xf>
    <xf numFmtId="49" fontId="45" fillId="0" borderId="9" xfId="0" applyNumberFormat="1" applyFont="1" applyFill="1" applyBorder="1" applyAlignment="1">
      <alignment horizontal="left" vertical="center" wrapText="1"/>
    </xf>
    <xf numFmtId="49" fontId="45" fillId="0" borderId="9" xfId="0" applyNumberFormat="1" applyFont="1" applyFill="1" applyBorder="1" applyAlignment="1">
      <alignment horizontal="center" vertical="center"/>
    </xf>
    <xf numFmtId="3" fontId="45" fillId="0" borderId="9" xfId="0" applyNumberFormat="1" applyFont="1" applyFill="1" applyBorder="1" applyAlignment="1">
      <alignment horizontal="center" vertical="center" shrinkToFit="1"/>
    </xf>
    <xf numFmtId="0" fontId="45" fillId="0" borderId="0" xfId="0" applyFont="1" applyFill="1" applyAlignment="1">
      <alignment horizontal="left" vertical="center"/>
    </xf>
    <xf numFmtId="0" fontId="45" fillId="0" borderId="0" xfId="0" applyFont="1" applyFill="1" applyAlignment="1">
      <alignment vertical="top"/>
    </xf>
    <xf numFmtId="0" fontId="44" fillId="0" borderId="0" xfId="0" applyFont="1" applyFill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 wrapText="1"/>
    </xf>
    <xf numFmtId="0" fontId="27" fillId="0" borderId="6" xfId="0" applyNumberFormat="1" applyFont="1" applyFill="1" applyBorder="1" applyAlignment="1">
      <alignment horizontal="center" vertical="center" wrapText="1"/>
    </xf>
    <xf numFmtId="0" fontId="28" fillId="0" borderId="6" xfId="0" applyNumberFormat="1" applyFont="1" applyFill="1" applyBorder="1" applyAlignment="1">
      <alignment horizontal="center" vertical="center"/>
    </xf>
    <xf numFmtId="2" fontId="28" fillId="0" borderId="6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6" xfId="0" applyNumberFormat="1" applyFont="1" applyFill="1" applyBorder="1" applyAlignment="1">
      <alignment horizontal="left" vertical="center" wrapText="1"/>
    </xf>
    <xf numFmtId="0" fontId="29" fillId="0" borderId="6" xfId="0" applyNumberFormat="1" applyFont="1" applyFill="1" applyBorder="1" applyAlignment="1">
      <alignment horizontal="center" vertical="center"/>
    </xf>
    <xf numFmtId="1" fontId="29" fillId="0" borderId="6" xfId="0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28" fillId="0" borderId="6" xfId="0" applyNumberFormat="1" applyFont="1" applyFill="1" applyBorder="1" applyAlignment="1">
      <alignment horizontal="left" vertical="center" wrapText="1"/>
    </xf>
    <xf numFmtId="1" fontId="28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 shrinkToFit="1"/>
    </xf>
    <xf numFmtId="4" fontId="6" fillId="0" borderId="9" xfId="0" applyNumberFormat="1" applyFont="1" applyFill="1" applyBorder="1" applyAlignment="1">
      <alignment horizontal="center" vertical="center" shrinkToFit="1"/>
    </xf>
    <xf numFmtId="4" fontId="29" fillId="0" borderId="0" xfId="0" applyNumberFormat="1" applyFont="1" applyFill="1" applyBorder="1" applyAlignment="1">
      <alignment horizontal="right" vertical="center" shrinkToFit="1"/>
    </xf>
    <xf numFmtId="0" fontId="6" fillId="0" borderId="8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44" fillId="0" borderId="0" xfId="0" applyFont="1" applyFill="1" applyAlignment="1">
      <alignment horizontal="left" vertical="top"/>
    </xf>
    <xf numFmtId="0" fontId="12" fillId="0" borderId="0" xfId="0" applyFont="1" applyFill="1"/>
    <xf numFmtId="0" fontId="5" fillId="0" borderId="2" xfId="0" applyFont="1" applyFill="1" applyBorder="1" applyAlignment="1">
      <alignment vertical="center"/>
    </xf>
    <xf numFmtId="0" fontId="7" fillId="0" borderId="2" xfId="0" applyFont="1" applyFill="1" applyBorder="1"/>
    <xf numFmtId="0" fontId="7" fillId="0" borderId="0" xfId="0" applyFont="1" applyFill="1" applyAlignment="1"/>
    <xf numFmtId="0" fontId="11" fillId="0" borderId="0" xfId="0" applyFont="1" applyFill="1" applyAlignment="1">
      <alignment vertical="top"/>
    </xf>
    <xf numFmtId="0" fontId="42" fillId="0" borderId="2" xfId="0" applyFont="1" applyFill="1" applyBorder="1"/>
    <xf numFmtId="0" fontId="48" fillId="0" borderId="2" xfId="0" applyFont="1" applyFill="1" applyBorder="1" applyAlignment="1">
      <alignment vertical="center"/>
    </xf>
    <xf numFmtId="0" fontId="5" fillId="0" borderId="0" xfId="0" applyFont="1" applyFill="1"/>
    <xf numFmtId="1" fontId="6" fillId="0" borderId="7" xfId="5" applyNumberFormat="1" applyFont="1" applyFill="1" applyBorder="1" applyAlignment="1" applyProtection="1">
      <alignment horizontal="left" vertical="center" wrapText="1"/>
      <protection locked="0"/>
    </xf>
    <xf numFmtId="0" fontId="12" fillId="0" borderId="2" xfId="8" applyFont="1" applyFill="1" applyBorder="1" applyAlignment="1">
      <alignment vertical="center" wrapText="1"/>
    </xf>
    <xf numFmtId="0" fontId="12" fillId="0" borderId="2" xfId="8" applyFont="1" applyFill="1" applyBorder="1" applyAlignment="1">
      <alignment horizontal="center" vertical="center"/>
    </xf>
    <xf numFmtId="0" fontId="34" fillId="0" borderId="2" xfId="6" applyFont="1" applyFill="1" applyBorder="1" applyAlignment="1">
      <alignment horizontal="center" vertical="center" wrapText="1"/>
    </xf>
    <xf numFmtId="1" fontId="12" fillId="0" borderId="2" xfId="8" applyNumberFormat="1" applyFont="1" applyFill="1" applyBorder="1" applyAlignment="1">
      <alignment horizontal="center" vertical="center"/>
    </xf>
    <xf numFmtId="2" fontId="12" fillId="0" borderId="2" xfId="8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shrinkToFit="1"/>
    </xf>
    <xf numFmtId="4" fontId="12" fillId="0" borderId="2" xfId="0" applyNumberFormat="1" applyFont="1" applyFill="1" applyBorder="1" applyAlignment="1">
      <alignment horizontal="center" vertical="center" shrinkToFit="1"/>
    </xf>
    <xf numFmtId="0" fontId="22" fillId="0" borderId="2" xfId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left" vertical="center" wrapText="1"/>
    </xf>
    <xf numFmtId="170" fontId="12" fillId="0" borderId="2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23" fillId="0" borderId="4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NumberFormat="1" applyFont="1" applyFill="1" applyBorder="1" applyAlignment="1">
      <alignment horizontal="right" vertical="center" wrapText="1"/>
    </xf>
    <xf numFmtId="165" fontId="19" fillId="0" borderId="0" xfId="0" applyNumberFormat="1" applyFont="1" applyFill="1" applyBorder="1" applyAlignment="1">
      <alignment horizontal="right" vertical="center" wrapText="1"/>
    </xf>
    <xf numFmtId="165" fontId="24" fillId="0" borderId="0" xfId="0" applyNumberFormat="1" applyFont="1" applyFill="1" applyBorder="1" applyAlignment="1">
      <alignment horizontal="right" vertical="center" wrapText="1"/>
    </xf>
    <xf numFmtId="4" fontId="24" fillId="0" borderId="0" xfId="0" applyNumberFormat="1" applyFont="1" applyFill="1" applyBorder="1" applyAlignment="1">
      <alignment horizontal="right" vertical="center" shrinkToFit="1"/>
    </xf>
    <xf numFmtId="49" fontId="19" fillId="0" borderId="13" xfId="0" applyNumberFormat="1" applyFont="1" applyFill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left" vertical="center" wrapText="1"/>
    </xf>
    <xf numFmtId="165" fontId="19" fillId="0" borderId="4" xfId="0" applyNumberFormat="1" applyFont="1" applyFill="1" applyBorder="1" applyAlignment="1">
      <alignment horizontal="right" vertical="center" wrapText="1"/>
    </xf>
    <xf numFmtId="165" fontId="24" fillId="0" borderId="4" xfId="0" applyNumberFormat="1" applyFont="1" applyFill="1" applyBorder="1" applyAlignment="1">
      <alignment horizontal="right" vertical="center" wrapText="1"/>
    </xf>
    <xf numFmtId="0" fontId="19" fillId="0" borderId="4" xfId="0" applyNumberFormat="1" applyFont="1" applyFill="1" applyBorder="1" applyAlignment="1">
      <alignment horizontal="left" vertical="center" wrapText="1"/>
    </xf>
    <xf numFmtId="0" fontId="19" fillId="0" borderId="19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right" vertical="center" wrapText="1"/>
    </xf>
    <xf numFmtId="0" fontId="19" fillId="0" borderId="0" xfId="0" applyNumberFormat="1" applyFont="1" applyFill="1" applyBorder="1" applyAlignment="1">
      <alignment horizontal="right" vertical="center" wrapText="1"/>
    </xf>
    <xf numFmtId="0" fontId="24" fillId="0" borderId="0" xfId="0" applyNumberFormat="1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3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8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left" vertical="center" shrinkToFit="1"/>
    </xf>
    <xf numFmtId="16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left" vertical="top"/>
    </xf>
    <xf numFmtId="0" fontId="41" fillId="0" borderId="0" xfId="0" applyFont="1" applyFill="1" applyAlignment="1">
      <alignment horizontal="center"/>
    </xf>
    <xf numFmtId="0" fontId="43" fillId="0" borderId="1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top"/>
    </xf>
    <xf numFmtId="0" fontId="45" fillId="0" borderId="2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/>
    </xf>
  </cellXfs>
  <cellStyles count="10">
    <cellStyle name="Comma" xfId="2" builtinId="3"/>
    <cellStyle name="Excel Built-in Normal" xfId="5"/>
    <cellStyle name="Normal" xfId="0" builtinId="0"/>
    <cellStyle name="Normal 2" xfId="9"/>
    <cellStyle name="Normal 3" xfId="8"/>
    <cellStyle name="Normal_lokalas tames forma2" xfId="1"/>
    <cellStyle name="Normal_Sheet1" xfId="6"/>
    <cellStyle name="Normal_TAME-POLIPLASTS" xfId="4"/>
    <cellStyle name="Parastais_Pērses iela, Baldone, Zvārdes, Mārupe" xfId="7"/>
    <cellStyle name="Style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4:N257"/>
  <sheetViews>
    <sheetView showZeros="0" tabSelected="1" zoomScaleNormal="100" workbookViewId="0">
      <selection activeCell="H46" sqref="H46"/>
    </sheetView>
  </sheetViews>
  <sheetFormatPr defaultColWidth="9.140625" defaultRowHeight="15" outlineLevelCol="1"/>
  <cols>
    <col min="1" max="1" width="11.7109375" style="99" customWidth="1"/>
    <col min="2" max="2" width="6.7109375" style="99" customWidth="1"/>
    <col min="3" max="3" width="44.7109375" style="99" customWidth="1"/>
    <col min="4" max="4" width="7.7109375" style="99" hidden="1" customWidth="1" outlineLevel="1"/>
    <col min="5" max="5" width="11.7109375" style="99" customWidth="1" collapsed="1"/>
    <col min="6" max="8" width="10.7109375" style="99" customWidth="1"/>
    <col min="9" max="9" width="10.28515625" style="99" customWidth="1"/>
    <col min="10" max="10" width="4.140625" style="41" customWidth="1"/>
    <col min="11" max="16384" width="9.140625" style="99"/>
  </cols>
  <sheetData>
    <row r="4" spans="1:10" ht="20.25">
      <c r="A4" s="252" t="s">
        <v>16</v>
      </c>
      <c r="B4" s="252"/>
      <c r="C4" s="252"/>
      <c r="D4" s="252"/>
      <c r="E4" s="252"/>
      <c r="F4" s="252"/>
      <c r="G4" s="252"/>
      <c r="H4" s="252"/>
      <c r="I4" s="252"/>
      <c r="J4" s="42"/>
    </row>
    <row r="7" spans="1:10" ht="20.25">
      <c r="A7" s="253" t="s">
        <v>31</v>
      </c>
      <c r="B7" s="253"/>
      <c r="C7" s="253"/>
      <c r="D7" s="253"/>
      <c r="E7" s="253"/>
      <c r="F7" s="253"/>
      <c r="G7" s="253"/>
      <c r="H7" s="253"/>
      <c r="I7" s="253"/>
      <c r="J7" s="43"/>
    </row>
    <row r="8" spans="1:10">
      <c r="A8" s="254" t="s">
        <v>0</v>
      </c>
      <c r="B8" s="254"/>
      <c r="C8" s="254"/>
      <c r="D8" s="254"/>
      <c r="E8" s="254"/>
      <c r="F8" s="254"/>
      <c r="G8" s="254"/>
      <c r="H8" s="254"/>
      <c r="I8" s="254"/>
      <c r="J8" s="44"/>
    </row>
    <row r="9" spans="1:10">
      <c r="A9" s="98"/>
      <c r="B9" s="98"/>
      <c r="C9" s="98"/>
      <c r="D9" s="98"/>
      <c r="E9" s="98"/>
      <c r="F9" s="98"/>
      <c r="G9" s="98"/>
      <c r="H9" s="98"/>
      <c r="I9" s="98"/>
      <c r="J9" s="45"/>
    </row>
    <row r="10" spans="1:10">
      <c r="A10" s="98"/>
      <c r="B10" s="98"/>
      <c r="C10" s="98"/>
      <c r="D10" s="98"/>
      <c r="E10" s="98"/>
      <c r="F10" s="98"/>
      <c r="G10" s="98"/>
      <c r="H10" s="98"/>
      <c r="I10" s="98"/>
      <c r="J10" s="45"/>
    </row>
    <row r="11" spans="1:10">
      <c r="A11" s="98"/>
      <c r="B11" s="98"/>
      <c r="C11" s="98"/>
      <c r="D11" s="98"/>
      <c r="E11" s="98"/>
      <c r="F11" s="98"/>
      <c r="G11" s="98"/>
      <c r="H11" s="98"/>
      <c r="I11" s="98"/>
      <c r="J11" s="45"/>
    </row>
    <row r="12" spans="1:10">
      <c r="A12" s="16" t="s">
        <v>2</v>
      </c>
      <c r="B12" s="98"/>
      <c r="C12" s="258" t="s">
        <v>165</v>
      </c>
      <c r="D12" s="259"/>
      <c r="E12" s="259"/>
      <c r="F12" s="259"/>
      <c r="G12" s="259"/>
      <c r="H12" s="259"/>
      <c r="I12" s="259"/>
      <c r="J12" s="46"/>
    </row>
    <row r="13" spans="1:10">
      <c r="A13" s="16" t="s">
        <v>1</v>
      </c>
      <c r="B13" s="98"/>
      <c r="C13" s="260" t="s">
        <v>508</v>
      </c>
      <c r="D13" s="261"/>
      <c r="E13" s="261"/>
      <c r="F13" s="261"/>
      <c r="G13" s="261"/>
      <c r="H13" s="261"/>
      <c r="I13" s="261"/>
      <c r="J13" s="46"/>
    </row>
    <row r="14" spans="1:10">
      <c r="A14" s="98" t="s">
        <v>3</v>
      </c>
      <c r="B14" s="98"/>
      <c r="C14" s="261" t="s">
        <v>164</v>
      </c>
      <c r="D14" s="261"/>
      <c r="E14" s="261"/>
      <c r="F14" s="261"/>
      <c r="G14" s="261"/>
      <c r="H14" s="261"/>
      <c r="I14" s="261"/>
      <c r="J14" s="46"/>
    </row>
    <row r="15" spans="1:10">
      <c r="A15" s="98" t="s">
        <v>4</v>
      </c>
      <c r="B15" s="98"/>
      <c r="C15" s="261">
        <v>295</v>
      </c>
      <c r="D15" s="261"/>
      <c r="E15" s="261"/>
      <c r="F15" s="261"/>
      <c r="G15" s="261"/>
      <c r="H15" s="261"/>
      <c r="I15" s="261"/>
      <c r="J15" s="46"/>
    </row>
    <row r="16" spans="1:10">
      <c r="A16" s="98"/>
      <c r="B16" s="98"/>
      <c r="C16" s="98"/>
      <c r="D16" s="98"/>
      <c r="E16" s="98"/>
      <c r="F16" s="98"/>
      <c r="G16" s="98"/>
      <c r="H16" s="98"/>
    </row>
    <row r="17" spans="1:12">
      <c r="A17" s="98"/>
      <c r="B17" s="98"/>
      <c r="C17" s="98"/>
      <c r="D17" s="98"/>
      <c r="E17" s="98"/>
      <c r="F17" s="98"/>
      <c r="G17" s="98"/>
      <c r="H17" s="98"/>
    </row>
    <row r="18" spans="1:12">
      <c r="A18" s="98"/>
      <c r="B18" s="98"/>
      <c r="C18" s="153">
        <f>E49</f>
        <v>0</v>
      </c>
      <c r="D18" s="153"/>
      <c r="E18" s="154"/>
      <c r="F18" s="98"/>
      <c r="G18" s="98"/>
    </row>
    <row r="19" spans="1:12">
      <c r="A19" s="98"/>
      <c r="B19" s="98"/>
      <c r="C19" s="153"/>
      <c r="D19" s="153"/>
      <c r="E19" s="154"/>
      <c r="F19" s="98"/>
      <c r="G19" s="98"/>
      <c r="H19" s="155" t="s">
        <v>42</v>
      </c>
    </row>
    <row r="20" spans="1:12">
      <c r="A20" s="98"/>
      <c r="B20" s="98"/>
      <c r="C20" s="156">
        <f>I45</f>
        <v>0</v>
      </c>
      <c r="D20" s="156"/>
      <c r="E20" s="154"/>
      <c r="F20" s="98"/>
      <c r="G20" s="98"/>
      <c r="H20" s="150"/>
      <c r="I20" s="150"/>
      <c r="J20" s="149"/>
    </row>
    <row r="21" spans="1:12">
      <c r="A21" s="98"/>
      <c r="B21" s="98"/>
      <c r="C21" s="98"/>
      <c r="D21" s="98"/>
      <c r="E21" s="98"/>
      <c r="F21" s="262"/>
      <c r="G21" s="263"/>
      <c r="H21" s="263"/>
      <c r="I21" s="263"/>
      <c r="J21" s="149"/>
    </row>
    <row r="23" spans="1:12" ht="15" customHeight="1">
      <c r="A23" s="245" t="s">
        <v>5</v>
      </c>
      <c r="B23" s="264" t="s">
        <v>527</v>
      </c>
      <c r="C23" s="247" t="s">
        <v>40</v>
      </c>
      <c r="D23" s="249"/>
      <c r="E23" s="248"/>
      <c r="F23" s="248"/>
      <c r="G23" s="248"/>
      <c r="H23" s="248"/>
      <c r="I23" s="246"/>
      <c r="J23" s="47"/>
      <c r="K23" s="41"/>
      <c r="L23" s="41"/>
    </row>
    <row r="24" spans="1:12">
      <c r="A24" s="245"/>
      <c r="B24" s="245"/>
      <c r="C24" s="247"/>
      <c r="D24" s="250"/>
      <c r="E24" s="248"/>
      <c r="F24" s="236"/>
      <c r="G24" s="236"/>
      <c r="H24" s="236"/>
      <c r="I24" s="246"/>
      <c r="J24" s="47"/>
      <c r="K24" s="41"/>
      <c r="L24" s="41"/>
    </row>
    <row r="25" spans="1:12" ht="15.75" thickBot="1">
      <c r="A25" s="157"/>
      <c r="B25" s="157"/>
      <c r="C25" s="237"/>
      <c r="D25" s="231"/>
      <c r="E25" s="48"/>
      <c r="F25" s="48"/>
      <c r="G25" s="48"/>
      <c r="H25" s="48"/>
      <c r="I25" s="48"/>
      <c r="J25" s="48"/>
      <c r="K25" s="41"/>
      <c r="L25" s="41"/>
    </row>
    <row r="26" spans="1:12" ht="15.75" thickTop="1">
      <c r="A26" s="157"/>
      <c r="B26" s="159"/>
      <c r="C26" s="158" t="s">
        <v>436</v>
      </c>
      <c r="D26" s="232"/>
      <c r="E26" s="48"/>
      <c r="F26" s="48"/>
      <c r="G26" s="48"/>
      <c r="H26" s="48"/>
      <c r="I26" s="48"/>
      <c r="J26" s="48"/>
      <c r="K26" s="41"/>
      <c r="L26" s="41"/>
    </row>
    <row r="27" spans="1:12">
      <c r="A27" s="157">
        <f t="shared" ref="A27:A40" si="0">A26+1</f>
        <v>1</v>
      </c>
      <c r="B27" s="29" t="s">
        <v>437</v>
      </c>
      <c r="C27" s="2" t="s">
        <v>27</v>
      </c>
      <c r="D27" s="233" t="s">
        <v>380</v>
      </c>
      <c r="E27" s="48"/>
      <c r="F27" s="48"/>
      <c r="G27" s="48"/>
      <c r="H27" s="48"/>
      <c r="I27" s="48"/>
      <c r="J27" s="48"/>
      <c r="K27" s="41"/>
      <c r="L27" s="41"/>
    </row>
    <row r="28" spans="1:12">
      <c r="A28" s="157">
        <f>A27+1</f>
        <v>2</v>
      </c>
      <c r="B28" s="29" t="s">
        <v>438</v>
      </c>
      <c r="C28" s="49" t="s">
        <v>175</v>
      </c>
      <c r="D28" s="234" t="s">
        <v>176</v>
      </c>
      <c r="E28" s="48"/>
      <c r="F28" s="48"/>
      <c r="G28" s="48"/>
      <c r="H28" s="48"/>
      <c r="I28" s="48"/>
      <c r="J28" s="48"/>
      <c r="K28" s="41"/>
      <c r="L28" s="41"/>
    </row>
    <row r="29" spans="1:12">
      <c r="A29" s="157">
        <f t="shared" si="0"/>
        <v>3</v>
      </c>
      <c r="B29" s="29" t="s">
        <v>439</v>
      </c>
      <c r="C29" s="49" t="s">
        <v>186</v>
      </c>
      <c r="D29" s="234" t="s">
        <v>185</v>
      </c>
      <c r="E29" s="48"/>
      <c r="F29" s="48"/>
      <c r="G29" s="48"/>
      <c r="H29" s="48"/>
      <c r="I29" s="48"/>
      <c r="J29" s="48"/>
      <c r="K29" s="41"/>
      <c r="L29" s="41"/>
    </row>
    <row r="30" spans="1:12">
      <c r="A30" s="157">
        <f t="shared" si="0"/>
        <v>4</v>
      </c>
      <c r="B30" s="29" t="s">
        <v>440</v>
      </c>
      <c r="C30" s="49" t="s">
        <v>194</v>
      </c>
      <c r="D30" s="234" t="s">
        <v>193</v>
      </c>
      <c r="E30" s="48"/>
      <c r="F30" s="48"/>
      <c r="G30" s="48"/>
      <c r="H30" s="48"/>
      <c r="I30" s="48"/>
      <c r="J30" s="48"/>
      <c r="K30" s="41"/>
      <c r="L30" s="41"/>
    </row>
    <row r="31" spans="1:12">
      <c r="A31" s="157">
        <f t="shared" si="0"/>
        <v>5</v>
      </c>
      <c r="B31" s="29" t="s">
        <v>441</v>
      </c>
      <c r="C31" s="49" t="s">
        <v>211</v>
      </c>
      <c r="D31" s="234" t="s">
        <v>212</v>
      </c>
      <c r="E31" s="48"/>
      <c r="F31" s="48"/>
      <c r="G31" s="48"/>
      <c r="H31" s="48"/>
      <c r="I31" s="48"/>
      <c r="J31" s="48"/>
      <c r="K31" s="41"/>
      <c r="L31" s="41"/>
    </row>
    <row r="32" spans="1:12">
      <c r="A32" s="157">
        <f t="shared" si="0"/>
        <v>6</v>
      </c>
      <c r="B32" s="29" t="s">
        <v>442</v>
      </c>
      <c r="C32" s="49" t="s">
        <v>26</v>
      </c>
      <c r="D32" s="234" t="s">
        <v>21</v>
      </c>
      <c r="E32" s="48"/>
      <c r="F32" s="48"/>
      <c r="G32" s="48"/>
      <c r="H32" s="48"/>
      <c r="I32" s="48"/>
      <c r="J32" s="48"/>
      <c r="K32" s="41"/>
      <c r="L32" s="41"/>
    </row>
    <row r="33" spans="1:14" hidden="1">
      <c r="A33" s="157">
        <f t="shared" si="0"/>
        <v>7</v>
      </c>
      <c r="B33" s="29" t="s">
        <v>443</v>
      </c>
      <c r="C33" s="2" t="s">
        <v>318</v>
      </c>
      <c r="D33" s="234" t="s">
        <v>243</v>
      </c>
      <c r="E33" s="48"/>
      <c r="F33" s="48"/>
      <c r="G33" s="48"/>
      <c r="H33" s="48"/>
      <c r="I33" s="48"/>
      <c r="J33" s="48"/>
      <c r="K33" s="41"/>
      <c r="L33" s="41"/>
    </row>
    <row r="34" spans="1:14" hidden="1">
      <c r="A34" s="157">
        <f t="shared" si="0"/>
        <v>8</v>
      </c>
      <c r="B34" s="29" t="s">
        <v>444</v>
      </c>
      <c r="C34" s="2" t="s">
        <v>319</v>
      </c>
      <c r="D34" s="233" t="s">
        <v>344</v>
      </c>
      <c r="E34" s="48"/>
      <c r="F34" s="48"/>
      <c r="G34" s="48"/>
      <c r="H34" s="48"/>
      <c r="I34" s="48"/>
      <c r="J34" s="48"/>
      <c r="K34" s="41"/>
      <c r="L34" s="41"/>
    </row>
    <row r="35" spans="1:14">
      <c r="A35" s="157">
        <f>A32+1</f>
        <v>7</v>
      </c>
      <c r="B35" s="29" t="s">
        <v>510</v>
      </c>
      <c r="C35" s="2" t="s">
        <v>368</v>
      </c>
      <c r="D35" s="233" t="s">
        <v>369</v>
      </c>
      <c r="E35" s="48"/>
      <c r="F35" s="48"/>
      <c r="G35" s="48"/>
      <c r="H35" s="48"/>
      <c r="I35" s="48"/>
      <c r="J35" s="48"/>
      <c r="K35" s="41"/>
      <c r="L35" s="41"/>
    </row>
    <row r="36" spans="1:14">
      <c r="A36" s="157"/>
      <c r="B36" s="29"/>
      <c r="C36" s="2"/>
      <c r="D36" s="233"/>
      <c r="E36" s="48"/>
      <c r="F36" s="48"/>
      <c r="G36" s="48"/>
      <c r="H36" s="48"/>
      <c r="I36" s="48"/>
      <c r="J36" s="48"/>
      <c r="K36" s="41"/>
      <c r="L36" s="41"/>
    </row>
    <row r="37" spans="1:14">
      <c r="A37" s="157"/>
      <c r="B37" s="159"/>
      <c r="C37" s="158" t="s">
        <v>454</v>
      </c>
      <c r="D37" s="232"/>
      <c r="E37" s="48"/>
      <c r="F37" s="48"/>
      <c r="G37" s="48"/>
      <c r="H37" s="48"/>
      <c r="I37" s="48"/>
      <c r="J37" s="48"/>
      <c r="K37" s="41"/>
      <c r="L37" s="41"/>
    </row>
    <row r="38" spans="1:14">
      <c r="A38" s="157">
        <f>A35+1</f>
        <v>8</v>
      </c>
      <c r="B38" s="29" t="s">
        <v>445</v>
      </c>
      <c r="C38" s="49" t="s">
        <v>17</v>
      </c>
      <c r="D38" s="234" t="s">
        <v>19</v>
      </c>
      <c r="E38" s="48"/>
      <c r="F38" s="48"/>
      <c r="G38" s="48"/>
      <c r="H38" s="48"/>
      <c r="I38" s="48"/>
      <c r="J38" s="48"/>
      <c r="K38" s="41"/>
      <c r="L38" s="41"/>
    </row>
    <row r="39" spans="1:14">
      <c r="A39" s="157">
        <f>A38+1</f>
        <v>9</v>
      </c>
      <c r="B39" s="29" t="s">
        <v>446</v>
      </c>
      <c r="C39" s="49" t="s">
        <v>18</v>
      </c>
      <c r="D39" s="234" t="s">
        <v>20</v>
      </c>
      <c r="E39" s="48"/>
      <c r="F39" s="48"/>
      <c r="G39" s="48"/>
      <c r="H39" s="48"/>
      <c r="I39" s="48"/>
      <c r="J39" s="48"/>
      <c r="K39" s="41"/>
      <c r="L39" s="41"/>
    </row>
    <row r="40" spans="1:14">
      <c r="A40" s="157">
        <f t="shared" si="0"/>
        <v>10</v>
      </c>
      <c r="B40" s="29" t="s">
        <v>447</v>
      </c>
      <c r="C40" s="49" t="s">
        <v>245</v>
      </c>
      <c r="D40" s="234" t="s">
        <v>244</v>
      </c>
      <c r="E40" s="48"/>
      <c r="F40" s="48"/>
      <c r="G40" s="48"/>
      <c r="H40" s="48"/>
      <c r="I40" s="48"/>
      <c r="J40" s="48"/>
      <c r="K40" s="41"/>
      <c r="L40" s="41"/>
    </row>
    <row r="41" spans="1:14">
      <c r="A41" s="157">
        <f>A40+1</f>
        <v>11</v>
      </c>
      <c r="B41" s="29" t="s">
        <v>448</v>
      </c>
      <c r="C41" s="2" t="s">
        <v>339</v>
      </c>
      <c r="D41" s="233" t="s">
        <v>340</v>
      </c>
      <c r="E41" s="48"/>
      <c r="F41" s="48"/>
      <c r="G41" s="48"/>
      <c r="H41" s="48"/>
      <c r="I41" s="48"/>
      <c r="J41" s="48"/>
      <c r="K41" s="41"/>
      <c r="L41" s="41"/>
    </row>
    <row r="42" spans="1:14">
      <c r="A42" s="157">
        <f>A41+1</f>
        <v>12</v>
      </c>
      <c r="B42" s="29" t="s">
        <v>449</v>
      </c>
      <c r="C42" s="2" t="s">
        <v>404</v>
      </c>
      <c r="D42" s="235" t="s">
        <v>389</v>
      </c>
      <c r="E42" s="48"/>
      <c r="F42" s="48"/>
      <c r="G42" s="48"/>
      <c r="H42" s="48"/>
      <c r="I42" s="48"/>
      <c r="J42" s="48"/>
      <c r="K42" s="41"/>
      <c r="L42" s="41"/>
    </row>
    <row r="43" spans="1:14">
      <c r="A43" s="224"/>
      <c r="B43" s="225"/>
      <c r="C43" s="226"/>
      <c r="D43" s="226"/>
      <c r="E43" s="48"/>
      <c r="F43" s="48"/>
      <c r="G43" s="48"/>
      <c r="H43" s="48"/>
      <c r="I43" s="48"/>
      <c r="J43" s="48"/>
      <c r="K43" s="41"/>
      <c r="L43" s="41"/>
      <c r="M43" s="41"/>
      <c r="N43" s="41"/>
    </row>
    <row r="44" spans="1:14">
      <c r="A44" s="224"/>
      <c r="B44" s="224"/>
      <c r="C44" s="226"/>
      <c r="D44" s="226"/>
      <c r="E44" s="48"/>
      <c r="F44" s="48"/>
      <c r="G44" s="48"/>
      <c r="H44" s="48"/>
      <c r="I44" s="48"/>
      <c r="J44" s="48"/>
      <c r="K44" s="41"/>
      <c r="L44" s="41"/>
      <c r="M44" s="41"/>
      <c r="N44" s="41"/>
    </row>
    <row r="45" spans="1:14">
      <c r="A45" s="251"/>
      <c r="B45" s="251"/>
      <c r="C45" s="251"/>
      <c r="D45" s="227"/>
      <c r="E45" s="50"/>
      <c r="F45" s="50"/>
      <c r="G45" s="50"/>
      <c r="H45" s="50"/>
      <c r="I45" s="50"/>
      <c r="J45" s="50"/>
      <c r="K45" s="41"/>
      <c r="L45" s="41"/>
      <c r="M45" s="41"/>
      <c r="N45" s="41"/>
    </row>
    <row r="46" spans="1:14">
      <c r="A46" s="242"/>
      <c r="B46" s="243"/>
      <c r="C46" s="243"/>
      <c r="D46" s="228"/>
      <c r="E46" s="48"/>
      <c r="F46" s="45"/>
      <c r="G46" s="45"/>
      <c r="H46" s="45"/>
      <c r="I46" s="45"/>
      <c r="J46" s="45"/>
      <c r="K46" s="41"/>
      <c r="L46" s="41"/>
      <c r="M46" s="41"/>
      <c r="N46" s="41"/>
    </row>
    <row r="47" spans="1:14">
      <c r="A47" s="244"/>
      <c r="B47" s="244"/>
      <c r="C47" s="244"/>
      <c r="D47" s="229"/>
      <c r="E47" s="230"/>
      <c r="F47" s="45"/>
      <c r="G47" s="45"/>
      <c r="H47" s="45"/>
      <c r="I47" s="45"/>
      <c r="J47" s="45"/>
      <c r="K47" s="41"/>
      <c r="L47" s="41"/>
      <c r="M47" s="41"/>
      <c r="N47" s="41"/>
    </row>
    <row r="48" spans="1:14">
      <c r="A48" s="242"/>
      <c r="B48" s="243"/>
      <c r="C48" s="243"/>
      <c r="D48" s="228"/>
      <c r="E48" s="48"/>
      <c r="F48" s="45"/>
      <c r="G48" s="45"/>
      <c r="H48" s="45"/>
      <c r="I48" s="45"/>
      <c r="J48" s="45"/>
      <c r="K48" s="41"/>
      <c r="L48" s="41"/>
      <c r="M48" s="41"/>
      <c r="N48" s="41"/>
    </row>
    <row r="49" spans="1:14">
      <c r="A49" s="251"/>
      <c r="B49" s="251"/>
      <c r="C49" s="251"/>
      <c r="D49" s="227"/>
      <c r="E49" s="50"/>
      <c r="F49" s="45"/>
      <c r="G49" s="45"/>
      <c r="H49" s="45"/>
      <c r="I49" s="45"/>
      <c r="J49" s="45"/>
      <c r="K49" s="41"/>
      <c r="L49" s="41"/>
      <c r="M49" s="41"/>
      <c r="N49" s="41"/>
    </row>
    <row r="50" spans="1:14">
      <c r="A50" s="98"/>
      <c r="B50" s="98"/>
      <c r="C50" s="98"/>
      <c r="D50" s="98"/>
      <c r="E50" s="45"/>
      <c r="F50" s="45"/>
      <c r="G50" s="45"/>
      <c r="H50" s="45"/>
      <c r="I50" s="45"/>
      <c r="J50" s="45"/>
      <c r="K50" s="41"/>
      <c r="L50" s="41"/>
    </row>
    <row r="51" spans="1:14">
      <c r="A51" s="51" t="s">
        <v>28</v>
      </c>
      <c r="B51" s="52"/>
      <c r="C51" s="53"/>
      <c r="D51" s="98"/>
      <c r="E51" s="98"/>
      <c r="F51" s="98"/>
      <c r="G51" s="98"/>
      <c r="H51" s="98"/>
      <c r="I51" s="98"/>
      <c r="J51" s="45"/>
    </row>
    <row r="52" spans="1:14">
      <c r="A52" s="110" t="s">
        <v>457</v>
      </c>
      <c r="B52" s="52"/>
      <c r="C52" s="53"/>
      <c r="D52" s="98"/>
      <c r="E52" s="98"/>
      <c r="F52" s="98"/>
      <c r="G52" s="98"/>
      <c r="H52" s="98"/>
      <c r="I52" s="98"/>
      <c r="J52" s="45"/>
    </row>
    <row r="53" spans="1:14">
      <c r="A53" s="110" t="s">
        <v>526</v>
      </c>
      <c r="B53" s="52"/>
      <c r="C53" s="53"/>
      <c r="D53" s="98"/>
      <c r="E53" s="98"/>
      <c r="F53" s="98"/>
      <c r="G53" s="98"/>
      <c r="H53" s="98"/>
      <c r="I53" s="98"/>
      <c r="J53" s="45"/>
    </row>
    <row r="54" spans="1:14" s="56" customFormat="1">
      <c r="A54" s="200" t="s">
        <v>458</v>
      </c>
      <c r="B54" s="54"/>
      <c r="C54" s="54"/>
      <c r="D54" s="54"/>
      <c r="E54" s="54"/>
      <c r="F54" s="54"/>
      <c r="G54" s="54"/>
      <c r="H54" s="54"/>
      <c r="I54" s="54"/>
      <c r="J54" s="55"/>
    </row>
    <row r="55" spans="1:14">
      <c r="A55" s="98"/>
      <c r="B55" s="98"/>
      <c r="C55" s="98"/>
      <c r="D55" s="98"/>
      <c r="E55" s="98"/>
      <c r="F55" s="98"/>
      <c r="G55" s="98"/>
      <c r="H55" s="98"/>
      <c r="I55" s="98"/>
      <c r="J55" s="45"/>
    </row>
    <row r="56" spans="1:14">
      <c r="A56" s="98"/>
      <c r="B56" s="98"/>
      <c r="C56" s="98"/>
      <c r="D56" s="98"/>
      <c r="E56" s="98"/>
      <c r="F56" s="98"/>
      <c r="G56" s="98"/>
      <c r="H56" s="98"/>
      <c r="I56" s="98"/>
      <c r="J56" s="45"/>
    </row>
    <row r="57" spans="1:14">
      <c r="A57" s="98" t="s">
        <v>12</v>
      </c>
      <c r="B57" s="255"/>
      <c r="C57" s="256"/>
      <c r="D57" s="98"/>
      <c r="E57" s="98" t="s">
        <v>13</v>
      </c>
      <c r="F57" s="256">
        <f>B57</f>
        <v>0</v>
      </c>
      <c r="G57" s="256"/>
      <c r="H57" s="256"/>
      <c r="I57" s="256"/>
      <c r="J57" s="149"/>
    </row>
    <row r="58" spans="1:14">
      <c r="A58" s="98"/>
      <c r="B58" s="257" t="s">
        <v>15</v>
      </c>
      <c r="C58" s="257"/>
      <c r="D58" s="98"/>
      <c r="E58" s="98"/>
      <c r="F58" s="257" t="s">
        <v>15</v>
      </c>
      <c r="G58" s="257"/>
      <c r="H58" s="257"/>
      <c r="I58" s="257"/>
      <c r="J58" s="57"/>
    </row>
    <row r="59" spans="1:14">
      <c r="A59" s="98" t="s">
        <v>14</v>
      </c>
      <c r="B59" s="222"/>
      <c r="D59" s="98"/>
      <c r="E59" s="98" t="s">
        <v>14</v>
      </c>
      <c r="F59" s="149">
        <f>B59</f>
        <v>0</v>
      </c>
      <c r="H59" s="98"/>
      <c r="I59" s="44"/>
      <c r="J59" s="44"/>
    </row>
    <row r="60" spans="1:14">
      <c r="A60" s="98"/>
      <c r="B60" s="98"/>
      <c r="C60" s="98"/>
      <c r="D60" s="98"/>
      <c r="E60" s="98"/>
      <c r="F60" s="98"/>
      <c r="G60" s="98"/>
      <c r="H60" s="98"/>
      <c r="I60" s="98"/>
      <c r="J60" s="45"/>
    </row>
    <row r="61" spans="1:14">
      <c r="A61" s="98"/>
      <c r="B61" s="98"/>
      <c r="C61" s="98"/>
      <c r="D61" s="98"/>
      <c r="E61" s="98"/>
      <c r="F61" s="98"/>
      <c r="G61" s="98"/>
      <c r="H61" s="98"/>
      <c r="I61" s="98"/>
      <c r="J61" s="45"/>
    </row>
    <row r="62" spans="1:14">
      <c r="D62" s="98"/>
      <c r="E62" s="98"/>
      <c r="F62" s="98"/>
      <c r="G62" s="98"/>
      <c r="H62" s="98"/>
      <c r="I62" s="98"/>
      <c r="J62" s="45"/>
    </row>
    <row r="63" spans="1:14">
      <c r="D63" s="98"/>
      <c r="E63" s="98"/>
      <c r="F63" s="98"/>
      <c r="G63" s="98"/>
      <c r="H63" s="98"/>
      <c r="I63" s="98"/>
      <c r="J63" s="45"/>
    </row>
    <row r="64" spans="1:14">
      <c r="D64" s="98"/>
      <c r="E64" s="98"/>
      <c r="F64" s="98"/>
      <c r="G64" s="98"/>
      <c r="H64" s="98"/>
      <c r="I64" s="98"/>
      <c r="J64" s="45"/>
    </row>
    <row r="65" spans="1:10">
      <c r="D65" s="98"/>
      <c r="E65" s="98"/>
      <c r="F65" s="98"/>
      <c r="G65" s="98"/>
      <c r="H65" s="98"/>
      <c r="I65" s="98"/>
      <c r="J65" s="45"/>
    </row>
    <row r="66" spans="1:10">
      <c r="D66" s="98"/>
      <c r="E66" s="98"/>
      <c r="F66" s="98"/>
      <c r="G66" s="98"/>
      <c r="H66" s="98"/>
      <c r="I66" s="98"/>
      <c r="J66" s="45"/>
    </row>
    <row r="67" spans="1:10">
      <c r="A67" s="98"/>
      <c r="B67" s="98"/>
      <c r="C67" s="98"/>
      <c r="D67" s="98"/>
      <c r="E67" s="98"/>
      <c r="F67" s="98"/>
      <c r="G67" s="98"/>
      <c r="H67" s="98"/>
      <c r="I67" s="98"/>
      <c r="J67" s="45"/>
    </row>
    <row r="68" spans="1:10">
      <c r="A68" s="98"/>
      <c r="B68" s="98"/>
      <c r="C68" s="98"/>
      <c r="D68" s="98"/>
      <c r="E68" s="98"/>
      <c r="F68" s="98"/>
      <c r="G68" s="98"/>
      <c r="H68" s="98"/>
      <c r="I68" s="98"/>
      <c r="J68" s="45"/>
    </row>
    <row r="69" spans="1:10">
      <c r="A69" s="98"/>
      <c r="B69" s="98"/>
      <c r="C69" s="98"/>
      <c r="D69" s="98"/>
      <c r="E69" s="98"/>
      <c r="F69" s="98"/>
      <c r="G69" s="98"/>
      <c r="H69" s="98"/>
      <c r="I69" s="98"/>
      <c r="J69" s="45"/>
    </row>
    <row r="70" spans="1:10">
      <c r="A70" s="98"/>
      <c r="B70" s="98"/>
      <c r="C70" s="98"/>
      <c r="D70" s="98"/>
      <c r="E70" s="98"/>
      <c r="F70" s="98"/>
      <c r="G70" s="98"/>
      <c r="H70" s="98"/>
      <c r="I70" s="98"/>
      <c r="J70" s="45"/>
    </row>
    <row r="71" spans="1:10">
      <c r="A71" s="98"/>
      <c r="B71" s="98"/>
      <c r="C71" s="98"/>
      <c r="D71" s="98"/>
      <c r="E71" s="98"/>
      <c r="F71" s="98"/>
      <c r="G71" s="98"/>
      <c r="H71" s="98"/>
      <c r="I71" s="98"/>
      <c r="J71" s="45"/>
    </row>
    <row r="72" spans="1:10">
      <c r="A72" s="98"/>
      <c r="B72" s="98"/>
      <c r="C72" s="98"/>
      <c r="D72" s="98"/>
      <c r="E72" s="98"/>
      <c r="F72" s="98"/>
      <c r="G72" s="98"/>
      <c r="H72" s="98"/>
      <c r="I72" s="98"/>
      <c r="J72" s="45"/>
    </row>
    <row r="73" spans="1:10">
      <c r="A73" s="98"/>
      <c r="B73" s="98"/>
      <c r="C73" s="98"/>
      <c r="D73" s="98"/>
      <c r="E73" s="98"/>
      <c r="F73" s="98"/>
      <c r="G73" s="98"/>
      <c r="H73" s="98"/>
      <c r="I73" s="98"/>
      <c r="J73" s="45"/>
    </row>
    <row r="74" spans="1:10">
      <c r="A74" s="98"/>
      <c r="B74" s="98"/>
      <c r="C74" s="98"/>
      <c r="D74" s="98"/>
      <c r="E74" s="98"/>
      <c r="F74" s="98"/>
      <c r="G74" s="98"/>
      <c r="H74" s="98"/>
      <c r="I74" s="98"/>
      <c r="J74" s="45"/>
    </row>
    <row r="75" spans="1:10">
      <c r="A75" s="98"/>
      <c r="B75" s="98"/>
      <c r="C75" s="98"/>
      <c r="D75" s="98"/>
      <c r="E75" s="98"/>
      <c r="F75" s="98"/>
      <c r="G75" s="98"/>
      <c r="H75" s="98"/>
      <c r="I75" s="98"/>
      <c r="J75" s="45"/>
    </row>
    <row r="76" spans="1:10">
      <c r="A76" s="98"/>
      <c r="B76" s="98"/>
      <c r="C76" s="98"/>
      <c r="D76" s="98"/>
      <c r="E76" s="98"/>
      <c r="F76" s="98"/>
      <c r="G76" s="98"/>
      <c r="H76" s="98"/>
      <c r="I76" s="98"/>
      <c r="J76" s="45"/>
    </row>
    <row r="77" spans="1:10">
      <c r="A77" s="98"/>
      <c r="B77" s="98"/>
      <c r="C77" s="98"/>
      <c r="D77" s="98"/>
      <c r="E77" s="98"/>
      <c r="F77" s="98"/>
      <c r="G77" s="98"/>
      <c r="H77" s="98"/>
      <c r="I77" s="98"/>
      <c r="J77" s="45"/>
    </row>
    <row r="78" spans="1:10">
      <c r="A78" s="98"/>
      <c r="B78" s="98"/>
      <c r="C78" s="98"/>
      <c r="D78" s="98"/>
      <c r="E78" s="98"/>
      <c r="F78" s="98"/>
      <c r="G78" s="98"/>
      <c r="H78" s="98"/>
      <c r="I78" s="98"/>
      <c r="J78" s="45"/>
    </row>
    <row r="79" spans="1:10">
      <c r="A79" s="98"/>
      <c r="B79" s="98"/>
      <c r="C79" s="98"/>
      <c r="D79" s="98"/>
      <c r="E79" s="98"/>
      <c r="F79" s="98"/>
      <c r="G79" s="98"/>
      <c r="H79" s="98"/>
      <c r="I79" s="98"/>
      <c r="J79" s="45"/>
    </row>
    <row r="80" spans="1:10">
      <c r="A80" s="98"/>
      <c r="B80" s="98"/>
      <c r="C80" s="98"/>
      <c r="D80" s="98"/>
      <c r="E80" s="98"/>
      <c r="F80" s="98"/>
      <c r="G80" s="98"/>
      <c r="H80" s="98"/>
      <c r="I80" s="98"/>
      <c r="J80" s="45"/>
    </row>
    <row r="81" spans="1:10">
      <c r="A81" s="98"/>
      <c r="B81" s="98"/>
      <c r="C81" s="98"/>
      <c r="D81" s="98"/>
      <c r="E81" s="98"/>
      <c r="F81" s="98"/>
      <c r="G81" s="98"/>
      <c r="H81" s="98"/>
      <c r="I81" s="98"/>
      <c r="J81" s="45"/>
    </row>
    <row r="82" spans="1:10">
      <c r="A82" s="98"/>
      <c r="B82" s="98"/>
      <c r="C82" s="98"/>
      <c r="D82" s="98"/>
      <c r="E82" s="98"/>
      <c r="F82" s="98"/>
      <c r="G82" s="98"/>
      <c r="H82" s="98"/>
      <c r="I82" s="98"/>
      <c r="J82" s="45"/>
    </row>
    <row r="83" spans="1:10">
      <c r="A83" s="98"/>
      <c r="B83" s="98"/>
      <c r="C83" s="98"/>
      <c r="D83" s="98"/>
      <c r="E83" s="98"/>
      <c r="F83" s="98"/>
      <c r="G83" s="98"/>
      <c r="H83" s="98"/>
      <c r="I83" s="98"/>
      <c r="J83" s="45"/>
    </row>
    <row r="84" spans="1:10">
      <c r="A84" s="98"/>
      <c r="B84" s="98"/>
      <c r="C84" s="98"/>
      <c r="D84" s="98"/>
      <c r="E84" s="98"/>
      <c r="F84" s="98"/>
      <c r="G84" s="98"/>
      <c r="H84" s="98"/>
      <c r="I84" s="98"/>
      <c r="J84" s="45"/>
    </row>
    <row r="85" spans="1:10">
      <c r="A85" s="98"/>
      <c r="B85" s="98"/>
      <c r="C85" s="98"/>
      <c r="D85" s="98"/>
      <c r="E85" s="98"/>
      <c r="F85" s="98"/>
      <c r="G85" s="98"/>
      <c r="H85" s="98"/>
      <c r="I85" s="98"/>
      <c r="J85" s="45"/>
    </row>
    <row r="86" spans="1:10">
      <c r="A86" s="98"/>
      <c r="B86" s="98"/>
      <c r="C86" s="98"/>
      <c r="D86" s="98"/>
      <c r="E86" s="98"/>
      <c r="F86" s="98"/>
      <c r="G86" s="98"/>
      <c r="H86" s="98"/>
      <c r="I86" s="98"/>
      <c r="J86" s="45"/>
    </row>
    <row r="87" spans="1:10">
      <c r="A87" s="98"/>
      <c r="B87" s="98"/>
      <c r="C87" s="98"/>
      <c r="D87" s="98"/>
      <c r="E87" s="98"/>
      <c r="F87" s="98"/>
      <c r="G87" s="98"/>
      <c r="H87" s="98"/>
      <c r="I87" s="98"/>
      <c r="J87" s="45"/>
    </row>
    <row r="88" spans="1:10">
      <c r="A88" s="98"/>
      <c r="B88" s="98"/>
      <c r="C88" s="98"/>
      <c r="D88" s="98"/>
      <c r="E88" s="98"/>
      <c r="F88" s="98"/>
      <c r="G88" s="98"/>
      <c r="H88" s="98"/>
      <c r="I88" s="98"/>
      <c r="J88" s="45"/>
    </row>
    <row r="89" spans="1:10">
      <c r="A89" s="98"/>
      <c r="B89" s="98"/>
      <c r="C89" s="98"/>
      <c r="D89" s="98"/>
      <c r="E89" s="98"/>
      <c r="F89" s="98"/>
      <c r="G89" s="98"/>
      <c r="H89" s="98"/>
      <c r="I89" s="98"/>
      <c r="J89" s="45"/>
    </row>
    <row r="90" spans="1:10">
      <c r="A90" s="98"/>
      <c r="B90" s="98"/>
      <c r="C90" s="98"/>
      <c r="D90" s="98"/>
      <c r="E90" s="98"/>
      <c r="F90" s="98"/>
      <c r="G90" s="98"/>
      <c r="H90" s="98"/>
      <c r="I90" s="98"/>
      <c r="J90" s="45"/>
    </row>
    <row r="91" spans="1:10">
      <c r="A91" s="98"/>
      <c r="B91" s="98"/>
      <c r="C91" s="98"/>
      <c r="D91" s="98"/>
      <c r="E91" s="98"/>
      <c r="F91" s="98"/>
      <c r="G91" s="98"/>
      <c r="H91" s="98"/>
      <c r="I91" s="98"/>
      <c r="J91" s="45"/>
    </row>
    <row r="92" spans="1:10">
      <c r="A92" s="98"/>
      <c r="B92" s="98"/>
      <c r="C92" s="98"/>
      <c r="D92" s="98"/>
      <c r="E92" s="98"/>
      <c r="F92" s="98"/>
      <c r="G92" s="98"/>
      <c r="H92" s="98"/>
      <c r="I92" s="98"/>
      <c r="J92" s="45"/>
    </row>
    <row r="93" spans="1:10">
      <c r="A93" s="98"/>
      <c r="B93" s="98"/>
      <c r="C93" s="98"/>
      <c r="D93" s="98"/>
      <c r="E93" s="98"/>
      <c r="F93" s="98"/>
      <c r="G93" s="98"/>
      <c r="H93" s="98"/>
      <c r="I93" s="98"/>
      <c r="J93" s="45"/>
    </row>
    <row r="94" spans="1:10">
      <c r="A94" s="98"/>
      <c r="B94" s="98"/>
      <c r="C94" s="98"/>
      <c r="D94" s="98"/>
      <c r="E94" s="98"/>
      <c r="F94" s="98"/>
      <c r="G94" s="98"/>
      <c r="H94" s="98"/>
      <c r="I94" s="98"/>
      <c r="J94" s="45"/>
    </row>
    <row r="95" spans="1:10">
      <c r="A95" s="98"/>
      <c r="B95" s="98"/>
      <c r="C95" s="98"/>
      <c r="D95" s="98"/>
      <c r="E95" s="98"/>
      <c r="F95" s="98"/>
      <c r="G95" s="98"/>
      <c r="H95" s="98"/>
      <c r="I95" s="98"/>
      <c r="J95" s="45"/>
    </row>
    <row r="96" spans="1:10">
      <c r="A96" s="98"/>
      <c r="B96" s="98"/>
      <c r="C96" s="98"/>
      <c r="D96" s="98"/>
      <c r="E96" s="98"/>
      <c r="F96" s="98"/>
      <c r="G96" s="98"/>
      <c r="H96" s="98"/>
      <c r="I96" s="98"/>
      <c r="J96" s="45"/>
    </row>
    <row r="97" spans="1:10">
      <c r="A97" s="98"/>
      <c r="B97" s="98"/>
      <c r="C97" s="98"/>
      <c r="D97" s="98"/>
      <c r="E97" s="98"/>
      <c r="F97" s="98"/>
      <c r="G97" s="98"/>
      <c r="H97" s="98"/>
      <c r="I97" s="98"/>
      <c r="J97" s="45"/>
    </row>
    <row r="98" spans="1:10">
      <c r="A98" s="98"/>
      <c r="B98" s="98"/>
      <c r="C98" s="98"/>
      <c r="D98" s="98"/>
      <c r="E98" s="98"/>
      <c r="F98" s="98"/>
      <c r="G98" s="98"/>
      <c r="H98" s="98"/>
      <c r="I98" s="98"/>
      <c r="J98" s="45"/>
    </row>
    <row r="99" spans="1:10">
      <c r="A99" s="98"/>
      <c r="B99" s="98"/>
      <c r="C99" s="98"/>
      <c r="D99" s="98"/>
      <c r="E99" s="98"/>
      <c r="F99" s="98"/>
      <c r="G99" s="98"/>
      <c r="H99" s="98"/>
      <c r="I99" s="98"/>
      <c r="J99" s="45"/>
    </row>
    <row r="100" spans="1:10">
      <c r="A100" s="98"/>
      <c r="B100" s="98"/>
      <c r="C100" s="98"/>
      <c r="D100" s="98"/>
      <c r="E100" s="98"/>
      <c r="F100" s="98"/>
      <c r="G100" s="98"/>
      <c r="H100" s="98"/>
      <c r="I100" s="98"/>
      <c r="J100" s="45"/>
    </row>
    <row r="101" spans="1:10">
      <c r="A101" s="98"/>
      <c r="B101" s="98"/>
      <c r="C101" s="98"/>
      <c r="D101" s="98"/>
      <c r="E101" s="98"/>
      <c r="F101" s="98"/>
      <c r="G101" s="98"/>
      <c r="H101" s="98"/>
      <c r="I101" s="98"/>
      <c r="J101" s="45"/>
    </row>
    <row r="102" spans="1:10">
      <c r="A102" s="98"/>
      <c r="B102" s="98"/>
      <c r="C102" s="98"/>
      <c r="D102" s="98"/>
      <c r="E102" s="98"/>
      <c r="F102" s="98"/>
      <c r="G102" s="98"/>
      <c r="H102" s="98"/>
      <c r="I102" s="98"/>
      <c r="J102" s="45"/>
    </row>
    <row r="103" spans="1:10">
      <c r="A103" s="98"/>
      <c r="B103" s="98"/>
      <c r="C103" s="98"/>
      <c r="D103" s="98"/>
      <c r="E103" s="98"/>
      <c r="F103" s="98"/>
      <c r="G103" s="98"/>
      <c r="H103" s="98"/>
      <c r="I103" s="98"/>
      <c r="J103" s="45"/>
    </row>
    <row r="104" spans="1:10">
      <c r="A104" s="98"/>
      <c r="B104" s="98"/>
      <c r="C104" s="98"/>
      <c r="D104" s="98"/>
      <c r="E104" s="98"/>
      <c r="F104" s="98"/>
      <c r="G104" s="98"/>
      <c r="H104" s="98"/>
      <c r="I104" s="98"/>
      <c r="J104" s="45"/>
    </row>
    <row r="105" spans="1:10">
      <c r="A105" s="98"/>
      <c r="B105" s="98"/>
      <c r="C105" s="98"/>
      <c r="D105" s="98"/>
      <c r="E105" s="98"/>
      <c r="F105" s="98"/>
      <c r="G105" s="98"/>
      <c r="H105" s="98"/>
      <c r="I105" s="98"/>
      <c r="J105" s="45"/>
    </row>
    <row r="106" spans="1:10">
      <c r="A106" s="98"/>
      <c r="B106" s="98"/>
      <c r="C106" s="98"/>
      <c r="D106" s="98"/>
      <c r="E106" s="98"/>
      <c r="F106" s="98"/>
      <c r="G106" s="98"/>
      <c r="H106" s="98"/>
      <c r="I106" s="98"/>
      <c r="J106" s="45"/>
    </row>
    <row r="107" spans="1:10">
      <c r="A107" s="98"/>
      <c r="B107" s="98"/>
      <c r="C107" s="98"/>
      <c r="D107" s="98"/>
      <c r="E107" s="98"/>
      <c r="F107" s="98"/>
      <c r="G107" s="98"/>
      <c r="H107" s="98"/>
      <c r="I107" s="98"/>
      <c r="J107" s="45"/>
    </row>
    <row r="108" spans="1:10">
      <c r="A108" s="98"/>
      <c r="B108" s="98"/>
      <c r="C108" s="98"/>
      <c r="D108" s="98"/>
      <c r="E108" s="98"/>
      <c r="F108" s="98"/>
      <c r="G108" s="98"/>
      <c r="H108" s="98"/>
      <c r="I108" s="98"/>
      <c r="J108" s="45"/>
    </row>
    <row r="109" spans="1:10">
      <c r="A109" s="98"/>
      <c r="B109" s="98"/>
      <c r="C109" s="98"/>
      <c r="D109" s="98"/>
      <c r="E109" s="98"/>
      <c r="F109" s="98"/>
      <c r="G109" s="98"/>
      <c r="H109" s="98"/>
      <c r="I109" s="98"/>
      <c r="J109" s="45"/>
    </row>
    <row r="110" spans="1:10">
      <c r="A110" s="98"/>
      <c r="B110" s="98"/>
      <c r="C110" s="98"/>
      <c r="D110" s="98"/>
      <c r="E110" s="98"/>
      <c r="F110" s="98"/>
      <c r="G110" s="98"/>
      <c r="H110" s="98"/>
      <c r="I110" s="98"/>
      <c r="J110" s="45"/>
    </row>
    <row r="111" spans="1:10">
      <c r="A111" s="98"/>
      <c r="B111" s="98"/>
      <c r="C111" s="98"/>
      <c r="D111" s="98"/>
      <c r="E111" s="98"/>
      <c r="F111" s="98"/>
      <c r="G111" s="98"/>
      <c r="H111" s="98"/>
      <c r="I111" s="98"/>
      <c r="J111" s="45"/>
    </row>
    <row r="112" spans="1:10">
      <c r="A112" s="98"/>
      <c r="B112" s="98"/>
      <c r="C112" s="98"/>
      <c r="D112" s="98"/>
      <c r="E112" s="98"/>
      <c r="F112" s="98"/>
      <c r="G112" s="98"/>
      <c r="H112" s="98"/>
      <c r="I112" s="98"/>
      <c r="J112" s="45"/>
    </row>
    <row r="113" spans="1:10">
      <c r="A113" s="98"/>
      <c r="B113" s="98"/>
      <c r="C113" s="98"/>
      <c r="D113" s="98"/>
      <c r="E113" s="98"/>
      <c r="F113" s="98"/>
      <c r="G113" s="98"/>
      <c r="H113" s="98"/>
      <c r="I113" s="98"/>
      <c r="J113" s="45"/>
    </row>
    <row r="114" spans="1:10">
      <c r="A114" s="98"/>
      <c r="B114" s="98"/>
      <c r="C114" s="98"/>
      <c r="D114" s="98"/>
      <c r="E114" s="98"/>
      <c r="F114" s="98"/>
      <c r="G114" s="98"/>
      <c r="H114" s="98"/>
      <c r="I114" s="98"/>
      <c r="J114" s="45"/>
    </row>
    <row r="115" spans="1:10">
      <c r="A115" s="98"/>
      <c r="B115" s="98"/>
      <c r="C115" s="98"/>
      <c r="D115" s="98"/>
      <c r="E115" s="98"/>
      <c r="F115" s="98"/>
      <c r="G115" s="98"/>
      <c r="H115" s="98"/>
      <c r="I115" s="98"/>
      <c r="J115" s="45"/>
    </row>
    <row r="116" spans="1:10">
      <c r="A116" s="98"/>
      <c r="B116" s="98"/>
      <c r="C116" s="98"/>
      <c r="D116" s="98"/>
      <c r="E116" s="98"/>
      <c r="F116" s="98"/>
      <c r="G116" s="98"/>
      <c r="H116" s="98"/>
      <c r="I116" s="98"/>
      <c r="J116" s="45"/>
    </row>
    <row r="117" spans="1:10">
      <c r="A117" s="98"/>
      <c r="B117" s="98"/>
      <c r="C117" s="98"/>
      <c r="D117" s="98"/>
      <c r="E117" s="98"/>
      <c r="F117" s="98"/>
      <c r="G117" s="98"/>
      <c r="H117" s="98"/>
      <c r="I117" s="98"/>
      <c r="J117" s="45"/>
    </row>
    <row r="118" spans="1:10">
      <c r="A118" s="98"/>
      <c r="B118" s="98"/>
      <c r="C118" s="98"/>
      <c r="D118" s="98"/>
      <c r="E118" s="98"/>
      <c r="F118" s="98"/>
      <c r="G118" s="98"/>
      <c r="H118" s="98"/>
      <c r="I118" s="98"/>
      <c r="J118" s="45"/>
    </row>
    <row r="119" spans="1:10">
      <c r="A119" s="98"/>
      <c r="B119" s="98"/>
      <c r="C119" s="98"/>
      <c r="D119" s="98"/>
      <c r="E119" s="98"/>
      <c r="F119" s="98"/>
      <c r="G119" s="98"/>
      <c r="H119" s="98"/>
      <c r="I119" s="98"/>
      <c r="J119" s="45"/>
    </row>
    <row r="120" spans="1:10">
      <c r="A120" s="98"/>
      <c r="B120" s="98"/>
      <c r="C120" s="98"/>
      <c r="D120" s="98"/>
      <c r="E120" s="98"/>
      <c r="F120" s="98"/>
      <c r="G120" s="98"/>
      <c r="H120" s="98"/>
      <c r="I120" s="98"/>
      <c r="J120" s="45"/>
    </row>
    <row r="121" spans="1:10">
      <c r="A121" s="98"/>
      <c r="B121" s="98"/>
      <c r="C121" s="98"/>
      <c r="D121" s="98"/>
      <c r="E121" s="98"/>
      <c r="F121" s="98"/>
      <c r="G121" s="98"/>
      <c r="H121" s="98"/>
      <c r="I121" s="98"/>
      <c r="J121" s="45"/>
    </row>
    <row r="122" spans="1:10">
      <c r="A122" s="98"/>
      <c r="B122" s="98"/>
      <c r="C122" s="98"/>
      <c r="D122" s="98"/>
      <c r="E122" s="98"/>
      <c r="F122" s="98"/>
      <c r="G122" s="98"/>
      <c r="H122" s="98"/>
      <c r="I122" s="98"/>
      <c r="J122" s="45"/>
    </row>
    <row r="123" spans="1:10">
      <c r="A123" s="98"/>
      <c r="B123" s="98"/>
      <c r="C123" s="98"/>
      <c r="D123" s="98"/>
      <c r="E123" s="98"/>
      <c r="F123" s="98"/>
      <c r="G123" s="98"/>
      <c r="H123" s="98"/>
      <c r="I123" s="98"/>
      <c r="J123" s="45"/>
    </row>
    <row r="124" spans="1:10">
      <c r="A124" s="98"/>
      <c r="B124" s="98"/>
      <c r="C124" s="98"/>
      <c r="D124" s="98"/>
      <c r="E124" s="98"/>
      <c r="F124" s="98"/>
      <c r="G124" s="98"/>
      <c r="H124" s="98"/>
      <c r="I124" s="98"/>
      <c r="J124" s="45"/>
    </row>
    <row r="125" spans="1:10">
      <c r="A125" s="98"/>
      <c r="B125" s="98"/>
      <c r="C125" s="98"/>
      <c r="D125" s="98"/>
      <c r="E125" s="98"/>
      <c r="F125" s="98"/>
      <c r="G125" s="98"/>
      <c r="H125" s="98"/>
      <c r="I125" s="98"/>
      <c r="J125" s="45"/>
    </row>
    <row r="126" spans="1:10">
      <c r="A126" s="98"/>
      <c r="B126" s="98"/>
      <c r="C126" s="98"/>
      <c r="D126" s="98"/>
      <c r="E126" s="98"/>
      <c r="F126" s="98"/>
      <c r="G126" s="98"/>
      <c r="H126" s="98"/>
      <c r="I126" s="98"/>
      <c r="J126" s="45"/>
    </row>
    <row r="127" spans="1:10">
      <c r="A127" s="98"/>
      <c r="B127" s="98"/>
      <c r="C127" s="98"/>
      <c r="D127" s="98"/>
      <c r="E127" s="98"/>
      <c r="F127" s="98"/>
      <c r="G127" s="98"/>
      <c r="H127" s="98"/>
      <c r="I127" s="98"/>
      <c r="J127" s="45"/>
    </row>
    <row r="128" spans="1:10">
      <c r="A128" s="98"/>
      <c r="B128" s="98"/>
      <c r="C128" s="98"/>
      <c r="D128" s="98"/>
      <c r="E128" s="98"/>
      <c r="F128" s="98"/>
      <c r="G128" s="98"/>
      <c r="H128" s="98"/>
      <c r="I128" s="98"/>
      <c r="J128" s="45"/>
    </row>
    <row r="129" spans="1:10">
      <c r="A129" s="98"/>
      <c r="B129" s="98"/>
      <c r="C129" s="98"/>
      <c r="D129" s="98"/>
      <c r="E129" s="98"/>
      <c r="F129" s="98"/>
      <c r="G129" s="98"/>
      <c r="H129" s="98"/>
      <c r="I129" s="98"/>
      <c r="J129" s="45"/>
    </row>
    <row r="130" spans="1:10">
      <c r="A130" s="98"/>
      <c r="B130" s="98"/>
      <c r="C130" s="98"/>
      <c r="D130" s="98"/>
      <c r="E130" s="98"/>
      <c r="F130" s="98"/>
      <c r="G130" s="98"/>
      <c r="H130" s="98"/>
      <c r="I130" s="98"/>
      <c r="J130" s="45"/>
    </row>
    <row r="131" spans="1:10">
      <c r="A131" s="98"/>
      <c r="B131" s="98"/>
      <c r="C131" s="98"/>
      <c r="D131" s="98"/>
      <c r="E131" s="98"/>
      <c r="F131" s="98"/>
      <c r="G131" s="98"/>
      <c r="H131" s="98"/>
      <c r="I131" s="98"/>
      <c r="J131" s="45"/>
    </row>
    <row r="132" spans="1:10">
      <c r="A132" s="98"/>
      <c r="B132" s="98"/>
      <c r="C132" s="98"/>
      <c r="D132" s="98"/>
      <c r="E132" s="98"/>
      <c r="F132" s="98"/>
      <c r="G132" s="98"/>
      <c r="H132" s="98"/>
      <c r="I132" s="98"/>
      <c r="J132" s="45"/>
    </row>
    <row r="133" spans="1:10">
      <c r="A133" s="98"/>
      <c r="B133" s="98"/>
      <c r="C133" s="98"/>
      <c r="D133" s="98"/>
      <c r="E133" s="98"/>
      <c r="F133" s="98"/>
      <c r="G133" s="98"/>
      <c r="H133" s="98"/>
      <c r="I133" s="98"/>
      <c r="J133" s="45"/>
    </row>
    <row r="134" spans="1:10">
      <c r="A134" s="98"/>
      <c r="B134" s="98"/>
      <c r="C134" s="98"/>
      <c r="D134" s="98"/>
      <c r="E134" s="98"/>
      <c r="F134" s="98"/>
      <c r="G134" s="98"/>
      <c r="H134" s="98"/>
      <c r="I134" s="98"/>
      <c r="J134" s="45"/>
    </row>
    <row r="135" spans="1:10">
      <c r="A135" s="98"/>
      <c r="B135" s="98"/>
      <c r="C135" s="98"/>
      <c r="D135" s="98"/>
      <c r="E135" s="98"/>
      <c r="F135" s="98"/>
      <c r="G135" s="98"/>
      <c r="H135" s="98"/>
      <c r="I135" s="98"/>
      <c r="J135" s="45"/>
    </row>
    <row r="136" spans="1:10">
      <c r="A136" s="98"/>
      <c r="B136" s="98"/>
      <c r="C136" s="98"/>
      <c r="D136" s="98"/>
      <c r="E136" s="98"/>
      <c r="F136" s="98"/>
      <c r="G136" s="98"/>
      <c r="H136" s="98"/>
      <c r="I136" s="98"/>
      <c r="J136" s="45"/>
    </row>
    <row r="137" spans="1:10">
      <c r="A137" s="98"/>
      <c r="B137" s="98"/>
      <c r="C137" s="98"/>
      <c r="D137" s="98"/>
      <c r="E137" s="98"/>
      <c r="F137" s="98"/>
      <c r="G137" s="98"/>
      <c r="H137" s="98"/>
      <c r="I137" s="98"/>
      <c r="J137" s="45"/>
    </row>
    <row r="138" spans="1:10">
      <c r="A138" s="98"/>
      <c r="B138" s="98"/>
      <c r="C138" s="98"/>
      <c r="D138" s="98"/>
      <c r="E138" s="98"/>
      <c r="F138" s="98"/>
      <c r="G138" s="98"/>
      <c r="H138" s="98"/>
      <c r="I138" s="98"/>
      <c r="J138" s="45"/>
    </row>
    <row r="139" spans="1:10">
      <c r="A139" s="98"/>
      <c r="B139" s="98"/>
      <c r="C139" s="98"/>
      <c r="D139" s="98"/>
      <c r="E139" s="98"/>
      <c r="F139" s="98"/>
      <c r="G139" s="98"/>
      <c r="H139" s="98"/>
      <c r="I139" s="98"/>
      <c r="J139" s="45"/>
    </row>
    <row r="140" spans="1:10">
      <c r="A140" s="98"/>
      <c r="B140" s="98"/>
      <c r="C140" s="98"/>
      <c r="D140" s="98"/>
      <c r="E140" s="98"/>
      <c r="F140" s="98"/>
      <c r="G140" s="98"/>
      <c r="H140" s="98"/>
      <c r="I140" s="98"/>
      <c r="J140" s="45"/>
    </row>
    <row r="141" spans="1:10">
      <c r="A141" s="98"/>
      <c r="B141" s="98"/>
      <c r="C141" s="98"/>
      <c r="D141" s="98"/>
      <c r="E141" s="98"/>
      <c r="F141" s="98"/>
      <c r="G141" s="98"/>
      <c r="H141" s="98"/>
      <c r="I141" s="98"/>
      <c r="J141" s="45"/>
    </row>
    <row r="142" spans="1:10">
      <c r="A142" s="98"/>
      <c r="B142" s="98"/>
      <c r="C142" s="98"/>
      <c r="D142" s="98"/>
      <c r="E142" s="98"/>
      <c r="F142" s="98"/>
      <c r="G142" s="98"/>
      <c r="H142" s="98"/>
      <c r="I142" s="98"/>
      <c r="J142" s="45"/>
    </row>
    <row r="143" spans="1:10">
      <c r="A143" s="98"/>
      <c r="B143" s="98"/>
      <c r="C143" s="98"/>
      <c r="D143" s="98"/>
      <c r="E143" s="98"/>
      <c r="F143" s="98"/>
      <c r="G143" s="98"/>
      <c r="H143" s="98"/>
      <c r="I143" s="98"/>
      <c r="J143" s="45"/>
    </row>
    <row r="144" spans="1:10">
      <c r="A144" s="98"/>
      <c r="B144" s="98"/>
      <c r="C144" s="98"/>
      <c r="D144" s="98"/>
      <c r="E144" s="98"/>
      <c r="F144" s="98"/>
      <c r="G144" s="98"/>
      <c r="H144" s="98"/>
      <c r="I144" s="98"/>
      <c r="J144" s="45"/>
    </row>
    <row r="145" spans="1:10">
      <c r="A145" s="98"/>
      <c r="B145" s="98"/>
      <c r="C145" s="98"/>
      <c r="D145" s="98"/>
      <c r="E145" s="98"/>
      <c r="F145" s="98"/>
      <c r="G145" s="98"/>
      <c r="H145" s="98"/>
      <c r="I145" s="98"/>
      <c r="J145" s="45"/>
    </row>
    <row r="146" spans="1:10">
      <c r="A146" s="98"/>
      <c r="B146" s="98"/>
      <c r="C146" s="98"/>
      <c r="D146" s="98"/>
      <c r="E146" s="98"/>
      <c r="F146" s="98"/>
      <c r="G146" s="98"/>
      <c r="H146" s="98"/>
      <c r="I146" s="98"/>
      <c r="J146" s="45"/>
    </row>
    <row r="147" spans="1:10">
      <c r="A147" s="98"/>
      <c r="B147" s="98"/>
      <c r="C147" s="98"/>
      <c r="D147" s="98"/>
      <c r="E147" s="98"/>
      <c r="F147" s="98"/>
      <c r="G147" s="98"/>
      <c r="H147" s="98"/>
      <c r="I147" s="98"/>
      <c r="J147" s="45"/>
    </row>
    <row r="148" spans="1:10">
      <c r="A148" s="98"/>
      <c r="B148" s="98"/>
      <c r="C148" s="98"/>
      <c r="D148" s="98"/>
      <c r="E148" s="98"/>
      <c r="F148" s="98"/>
      <c r="G148" s="98"/>
      <c r="H148" s="98"/>
      <c r="I148" s="98"/>
      <c r="J148" s="45"/>
    </row>
    <row r="149" spans="1:10">
      <c r="A149" s="98"/>
      <c r="B149" s="98"/>
      <c r="C149" s="98"/>
      <c r="D149" s="98"/>
      <c r="E149" s="98"/>
      <c r="F149" s="98"/>
      <c r="G149" s="98"/>
      <c r="H149" s="98"/>
      <c r="I149" s="98"/>
      <c r="J149" s="45"/>
    </row>
    <row r="150" spans="1:10">
      <c r="A150" s="98"/>
      <c r="B150" s="98"/>
      <c r="C150" s="98"/>
      <c r="D150" s="98"/>
      <c r="E150" s="98"/>
      <c r="F150" s="98"/>
      <c r="G150" s="98"/>
      <c r="H150" s="98"/>
      <c r="I150" s="98"/>
      <c r="J150" s="45"/>
    </row>
    <row r="151" spans="1:10">
      <c r="A151" s="98"/>
      <c r="B151" s="98"/>
      <c r="C151" s="98"/>
      <c r="D151" s="98"/>
      <c r="E151" s="98"/>
      <c r="F151" s="98"/>
      <c r="G151" s="98"/>
      <c r="H151" s="98"/>
      <c r="I151" s="98"/>
      <c r="J151" s="45"/>
    </row>
    <row r="152" spans="1:10">
      <c r="A152" s="98"/>
      <c r="B152" s="98"/>
      <c r="C152" s="98"/>
      <c r="D152" s="98"/>
      <c r="E152" s="98"/>
      <c r="F152" s="98"/>
      <c r="G152" s="98"/>
      <c r="H152" s="98"/>
      <c r="I152" s="98"/>
      <c r="J152" s="45"/>
    </row>
    <row r="153" spans="1:10">
      <c r="A153" s="98"/>
      <c r="B153" s="98"/>
      <c r="C153" s="98"/>
      <c r="D153" s="98"/>
      <c r="E153" s="98"/>
      <c r="F153" s="98"/>
      <c r="G153" s="98"/>
      <c r="H153" s="98"/>
      <c r="I153" s="98"/>
      <c r="J153" s="45"/>
    </row>
    <row r="154" spans="1:10">
      <c r="A154" s="98"/>
      <c r="B154" s="98"/>
      <c r="C154" s="98"/>
      <c r="D154" s="98"/>
      <c r="E154" s="98"/>
      <c r="F154" s="98"/>
      <c r="G154" s="98"/>
      <c r="H154" s="98"/>
      <c r="I154" s="98"/>
      <c r="J154" s="45"/>
    </row>
    <row r="155" spans="1:10">
      <c r="A155" s="98"/>
      <c r="B155" s="98"/>
      <c r="C155" s="98"/>
      <c r="D155" s="98"/>
      <c r="E155" s="98"/>
      <c r="F155" s="98"/>
      <c r="G155" s="98"/>
      <c r="H155" s="98"/>
      <c r="I155" s="98"/>
      <c r="J155" s="45"/>
    </row>
    <row r="156" spans="1:10">
      <c r="A156" s="98"/>
      <c r="B156" s="98"/>
      <c r="C156" s="98"/>
      <c r="D156" s="98"/>
      <c r="E156" s="98"/>
      <c r="F156" s="98"/>
      <c r="G156" s="98"/>
      <c r="H156" s="98"/>
      <c r="I156" s="98"/>
      <c r="J156" s="45"/>
    </row>
    <row r="157" spans="1:10">
      <c r="A157" s="98"/>
      <c r="B157" s="98"/>
      <c r="C157" s="98"/>
      <c r="D157" s="98"/>
      <c r="E157" s="98"/>
      <c r="F157" s="98"/>
      <c r="G157" s="98"/>
      <c r="H157" s="98"/>
      <c r="I157" s="98"/>
      <c r="J157" s="45"/>
    </row>
    <row r="158" spans="1:10">
      <c r="A158" s="98"/>
      <c r="B158" s="98"/>
      <c r="C158" s="98"/>
      <c r="D158" s="98"/>
      <c r="E158" s="98"/>
      <c r="F158" s="98"/>
      <c r="G158" s="98"/>
      <c r="H158" s="98"/>
      <c r="I158" s="98"/>
      <c r="J158" s="45"/>
    </row>
    <row r="159" spans="1:10">
      <c r="A159" s="98"/>
      <c r="B159" s="98"/>
      <c r="C159" s="98"/>
      <c r="D159" s="98"/>
      <c r="E159" s="98"/>
      <c r="F159" s="98"/>
      <c r="G159" s="98"/>
      <c r="H159" s="98"/>
      <c r="I159" s="98"/>
      <c r="J159" s="45"/>
    </row>
    <row r="160" spans="1:10">
      <c r="A160" s="98"/>
      <c r="B160" s="98"/>
      <c r="C160" s="98"/>
      <c r="D160" s="98"/>
      <c r="E160" s="98"/>
      <c r="F160" s="98"/>
      <c r="G160" s="98"/>
      <c r="H160" s="98"/>
      <c r="I160" s="98"/>
      <c r="J160" s="45"/>
    </row>
    <row r="161" spans="1:10">
      <c r="A161" s="98"/>
      <c r="B161" s="98"/>
      <c r="C161" s="98"/>
      <c r="D161" s="98"/>
      <c r="E161" s="98"/>
      <c r="F161" s="98"/>
      <c r="G161" s="98"/>
      <c r="H161" s="98"/>
      <c r="I161" s="98"/>
      <c r="J161" s="45"/>
    </row>
    <row r="162" spans="1:10">
      <c r="A162" s="98"/>
      <c r="B162" s="98"/>
      <c r="C162" s="98"/>
      <c r="D162" s="98"/>
      <c r="E162" s="98"/>
      <c r="F162" s="98"/>
      <c r="G162" s="98"/>
      <c r="H162" s="98"/>
      <c r="I162" s="98"/>
      <c r="J162" s="45"/>
    </row>
    <row r="163" spans="1:10">
      <c r="A163" s="98"/>
      <c r="B163" s="98"/>
      <c r="C163" s="98"/>
      <c r="D163" s="98"/>
      <c r="E163" s="98"/>
      <c r="F163" s="98"/>
      <c r="G163" s="98"/>
      <c r="H163" s="98"/>
      <c r="I163" s="98"/>
      <c r="J163" s="45"/>
    </row>
    <row r="164" spans="1:10">
      <c r="A164" s="98"/>
      <c r="B164" s="98"/>
      <c r="C164" s="98"/>
      <c r="D164" s="98"/>
      <c r="E164" s="98"/>
      <c r="F164" s="98"/>
      <c r="G164" s="98"/>
      <c r="H164" s="98"/>
      <c r="I164" s="98"/>
      <c r="J164" s="45"/>
    </row>
    <row r="165" spans="1:10">
      <c r="A165" s="98"/>
      <c r="B165" s="98"/>
      <c r="C165" s="98"/>
      <c r="D165" s="98"/>
      <c r="E165" s="98"/>
      <c r="F165" s="98"/>
      <c r="G165" s="98"/>
      <c r="H165" s="98"/>
      <c r="I165" s="98"/>
      <c r="J165" s="45"/>
    </row>
    <row r="166" spans="1:10">
      <c r="A166" s="98"/>
      <c r="B166" s="98"/>
      <c r="C166" s="98"/>
      <c r="D166" s="98"/>
      <c r="E166" s="98"/>
      <c r="F166" s="98"/>
      <c r="G166" s="98"/>
      <c r="H166" s="98"/>
      <c r="I166" s="98"/>
      <c r="J166" s="45"/>
    </row>
    <row r="167" spans="1:10">
      <c r="A167" s="98"/>
      <c r="B167" s="98"/>
      <c r="C167" s="98"/>
      <c r="D167" s="98"/>
      <c r="E167" s="98"/>
      <c r="F167" s="98"/>
      <c r="G167" s="98"/>
      <c r="H167" s="98"/>
      <c r="I167" s="98"/>
      <c r="J167" s="45"/>
    </row>
    <row r="168" spans="1:10">
      <c r="A168" s="98"/>
      <c r="B168" s="98"/>
      <c r="C168" s="98"/>
      <c r="D168" s="98"/>
      <c r="E168" s="98"/>
      <c r="F168" s="98"/>
      <c r="G168" s="98"/>
      <c r="H168" s="98"/>
      <c r="I168" s="98"/>
      <c r="J168" s="45"/>
    </row>
    <row r="169" spans="1:10">
      <c r="A169" s="98"/>
      <c r="B169" s="98"/>
      <c r="C169" s="98"/>
      <c r="D169" s="98"/>
      <c r="E169" s="98"/>
      <c r="F169" s="98"/>
      <c r="G169" s="98"/>
      <c r="H169" s="98"/>
      <c r="I169" s="98"/>
      <c r="J169" s="45"/>
    </row>
    <row r="170" spans="1:10">
      <c r="A170" s="98"/>
      <c r="B170" s="98"/>
      <c r="C170" s="98"/>
      <c r="D170" s="98"/>
      <c r="E170" s="98"/>
      <c r="F170" s="98"/>
      <c r="G170" s="98"/>
      <c r="H170" s="98"/>
      <c r="I170" s="98"/>
      <c r="J170" s="45"/>
    </row>
    <row r="171" spans="1:10">
      <c r="A171" s="98"/>
      <c r="B171" s="98"/>
      <c r="C171" s="98"/>
      <c r="D171" s="98"/>
      <c r="E171" s="98"/>
      <c r="F171" s="98"/>
      <c r="G171" s="98"/>
      <c r="H171" s="98"/>
      <c r="I171" s="98"/>
      <c r="J171" s="45"/>
    </row>
    <row r="172" spans="1:10">
      <c r="A172" s="98"/>
      <c r="B172" s="98"/>
      <c r="C172" s="98"/>
      <c r="D172" s="98"/>
      <c r="E172" s="98"/>
      <c r="F172" s="98"/>
      <c r="G172" s="98"/>
      <c r="H172" s="98"/>
      <c r="I172" s="98"/>
      <c r="J172" s="45"/>
    </row>
    <row r="173" spans="1:10">
      <c r="A173" s="98"/>
      <c r="B173" s="98"/>
      <c r="C173" s="98"/>
      <c r="D173" s="98"/>
      <c r="E173" s="98"/>
      <c r="F173" s="98"/>
      <c r="G173" s="98"/>
      <c r="H173" s="98"/>
      <c r="I173" s="98"/>
      <c r="J173" s="45"/>
    </row>
    <row r="174" spans="1:10">
      <c r="A174" s="98"/>
      <c r="B174" s="98"/>
      <c r="C174" s="98"/>
      <c r="D174" s="98"/>
      <c r="E174" s="98"/>
      <c r="F174" s="98"/>
      <c r="G174" s="98"/>
      <c r="H174" s="98"/>
      <c r="I174" s="98"/>
      <c r="J174" s="45"/>
    </row>
    <row r="175" spans="1:10">
      <c r="A175" s="98"/>
      <c r="B175" s="98"/>
      <c r="C175" s="98"/>
      <c r="D175" s="98"/>
      <c r="E175" s="98"/>
      <c r="F175" s="98"/>
      <c r="G175" s="98"/>
      <c r="H175" s="98"/>
      <c r="I175" s="98"/>
      <c r="J175" s="45"/>
    </row>
    <row r="176" spans="1:10">
      <c r="A176" s="98"/>
      <c r="B176" s="98"/>
      <c r="C176" s="98"/>
      <c r="D176" s="98"/>
      <c r="E176" s="98"/>
      <c r="F176" s="98"/>
      <c r="G176" s="98"/>
      <c r="H176" s="98"/>
      <c r="I176" s="98"/>
      <c r="J176" s="45"/>
    </row>
    <row r="177" spans="1:10">
      <c r="A177" s="98"/>
      <c r="B177" s="98"/>
      <c r="C177" s="98"/>
      <c r="D177" s="98"/>
      <c r="E177" s="98"/>
      <c r="F177" s="98"/>
      <c r="G177" s="98"/>
      <c r="H177" s="98"/>
      <c r="I177" s="98"/>
      <c r="J177" s="45"/>
    </row>
    <row r="178" spans="1:10">
      <c r="A178" s="98"/>
      <c r="B178" s="98"/>
      <c r="C178" s="98"/>
      <c r="D178" s="98"/>
      <c r="E178" s="98"/>
      <c r="F178" s="98"/>
      <c r="G178" s="98"/>
      <c r="H178" s="98"/>
      <c r="I178" s="98"/>
      <c r="J178" s="45"/>
    </row>
    <row r="179" spans="1:10">
      <c r="A179" s="98"/>
      <c r="B179" s="98"/>
      <c r="C179" s="98"/>
      <c r="D179" s="98"/>
      <c r="E179" s="98"/>
      <c r="F179" s="98"/>
      <c r="G179" s="98"/>
      <c r="H179" s="98"/>
      <c r="I179" s="98"/>
      <c r="J179" s="45"/>
    </row>
    <row r="180" spans="1:10">
      <c r="A180" s="98"/>
      <c r="B180" s="98"/>
      <c r="C180" s="98"/>
      <c r="D180" s="98"/>
      <c r="E180" s="98"/>
      <c r="F180" s="98"/>
      <c r="G180" s="98"/>
      <c r="H180" s="98"/>
      <c r="I180" s="98"/>
      <c r="J180" s="45"/>
    </row>
    <row r="181" spans="1:10">
      <c r="A181" s="98"/>
      <c r="B181" s="98"/>
      <c r="C181" s="98"/>
      <c r="D181" s="98"/>
      <c r="E181" s="98"/>
      <c r="F181" s="98"/>
      <c r="G181" s="98"/>
      <c r="H181" s="98"/>
      <c r="I181" s="98"/>
      <c r="J181" s="45"/>
    </row>
    <row r="182" spans="1:10">
      <c r="A182" s="98"/>
      <c r="B182" s="98"/>
      <c r="C182" s="98"/>
      <c r="D182" s="98"/>
      <c r="E182" s="98"/>
      <c r="F182" s="98"/>
      <c r="G182" s="98"/>
      <c r="H182" s="98"/>
      <c r="I182" s="98"/>
      <c r="J182" s="45"/>
    </row>
    <row r="183" spans="1:10">
      <c r="A183" s="98"/>
      <c r="B183" s="98"/>
      <c r="C183" s="98"/>
      <c r="D183" s="98"/>
      <c r="E183" s="98"/>
      <c r="F183" s="98"/>
      <c r="G183" s="98"/>
      <c r="H183" s="98"/>
      <c r="I183" s="98"/>
      <c r="J183" s="45"/>
    </row>
    <row r="184" spans="1:10">
      <c r="A184" s="98"/>
      <c r="B184" s="98"/>
      <c r="C184" s="98"/>
      <c r="D184" s="98"/>
      <c r="E184" s="98"/>
      <c r="F184" s="98"/>
      <c r="G184" s="98"/>
      <c r="H184" s="98"/>
      <c r="I184" s="98"/>
      <c r="J184" s="45"/>
    </row>
    <row r="185" spans="1:10">
      <c r="A185" s="98"/>
      <c r="B185" s="98"/>
      <c r="C185" s="98"/>
      <c r="D185" s="98"/>
      <c r="E185" s="98"/>
      <c r="F185" s="98"/>
      <c r="G185" s="98"/>
      <c r="H185" s="98"/>
      <c r="I185" s="98"/>
      <c r="J185" s="45"/>
    </row>
    <row r="186" spans="1:10">
      <c r="A186" s="98"/>
      <c r="B186" s="98"/>
      <c r="C186" s="98"/>
      <c r="D186" s="98"/>
      <c r="E186" s="98"/>
      <c r="F186" s="98"/>
      <c r="G186" s="98"/>
      <c r="H186" s="98"/>
      <c r="I186" s="98"/>
      <c r="J186" s="45"/>
    </row>
    <row r="187" spans="1:10">
      <c r="A187" s="98"/>
      <c r="B187" s="98"/>
      <c r="C187" s="98"/>
      <c r="D187" s="98"/>
      <c r="E187" s="98"/>
      <c r="F187" s="98"/>
      <c r="G187" s="98"/>
      <c r="H187" s="98"/>
      <c r="I187" s="98"/>
      <c r="J187" s="45"/>
    </row>
    <row r="188" spans="1:10">
      <c r="A188" s="98"/>
      <c r="B188" s="98"/>
      <c r="C188" s="98"/>
      <c r="D188" s="98"/>
      <c r="E188" s="98"/>
      <c r="F188" s="98"/>
      <c r="G188" s="98"/>
      <c r="H188" s="98"/>
      <c r="I188" s="98"/>
      <c r="J188" s="45"/>
    </row>
    <row r="189" spans="1:10">
      <c r="A189" s="98"/>
      <c r="B189" s="98"/>
      <c r="C189" s="98"/>
      <c r="D189" s="98"/>
      <c r="E189" s="98"/>
      <c r="F189" s="98"/>
      <c r="G189" s="98"/>
      <c r="H189" s="98"/>
      <c r="I189" s="98"/>
      <c r="J189" s="45"/>
    </row>
    <row r="190" spans="1:10">
      <c r="A190" s="98"/>
      <c r="B190" s="98"/>
      <c r="C190" s="98"/>
      <c r="D190" s="98"/>
      <c r="E190" s="98"/>
      <c r="F190" s="98"/>
      <c r="G190" s="98"/>
      <c r="H190" s="98"/>
      <c r="I190" s="98"/>
      <c r="J190" s="45"/>
    </row>
    <row r="191" spans="1:10">
      <c r="A191" s="98"/>
      <c r="B191" s="98"/>
      <c r="C191" s="98"/>
      <c r="D191" s="98"/>
      <c r="E191" s="98"/>
      <c r="F191" s="98"/>
      <c r="G191" s="98"/>
      <c r="H191" s="98"/>
      <c r="I191" s="98"/>
      <c r="J191" s="45"/>
    </row>
    <row r="192" spans="1:10">
      <c r="A192" s="98"/>
      <c r="B192" s="98"/>
      <c r="C192" s="98"/>
      <c r="D192" s="98"/>
      <c r="E192" s="98"/>
      <c r="F192" s="98"/>
      <c r="G192" s="98"/>
      <c r="H192" s="98"/>
      <c r="I192" s="98"/>
      <c r="J192" s="45"/>
    </row>
    <row r="193" spans="1:10">
      <c r="A193" s="98"/>
      <c r="B193" s="98"/>
      <c r="C193" s="98"/>
      <c r="D193" s="98"/>
      <c r="E193" s="98"/>
      <c r="F193" s="98"/>
      <c r="G193" s="98"/>
      <c r="H193" s="98"/>
      <c r="I193" s="98"/>
      <c r="J193" s="45"/>
    </row>
    <row r="194" spans="1:10">
      <c r="A194" s="98"/>
      <c r="B194" s="98"/>
      <c r="C194" s="98"/>
      <c r="D194" s="98"/>
      <c r="E194" s="98"/>
      <c r="F194" s="98"/>
      <c r="G194" s="98"/>
      <c r="H194" s="98"/>
      <c r="I194" s="98"/>
      <c r="J194" s="45"/>
    </row>
    <row r="195" spans="1:10">
      <c r="A195" s="98"/>
      <c r="B195" s="98"/>
      <c r="C195" s="98"/>
      <c r="D195" s="98"/>
      <c r="E195" s="98"/>
      <c r="F195" s="98"/>
      <c r="G195" s="98"/>
      <c r="H195" s="98"/>
      <c r="I195" s="98"/>
      <c r="J195" s="45"/>
    </row>
    <row r="196" spans="1:10">
      <c r="A196" s="98"/>
      <c r="B196" s="98"/>
      <c r="C196" s="98"/>
      <c r="D196" s="98"/>
      <c r="E196" s="98"/>
      <c r="F196" s="98"/>
      <c r="G196" s="98"/>
      <c r="H196" s="98"/>
      <c r="I196" s="98"/>
      <c r="J196" s="45"/>
    </row>
    <row r="197" spans="1:10">
      <c r="A197" s="98"/>
      <c r="B197" s="98"/>
      <c r="C197" s="98"/>
      <c r="D197" s="98"/>
      <c r="E197" s="98"/>
      <c r="F197" s="98"/>
      <c r="G197" s="98"/>
      <c r="H197" s="98"/>
      <c r="I197" s="98"/>
      <c r="J197" s="45"/>
    </row>
    <row r="198" spans="1:10">
      <c r="A198" s="98"/>
      <c r="B198" s="98"/>
      <c r="C198" s="98"/>
      <c r="D198" s="98"/>
      <c r="E198" s="98"/>
      <c r="F198" s="98"/>
      <c r="G198" s="98"/>
      <c r="H198" s="98"/>
      <c r="I198" s="98"/>
      <c r="J198" s="45"/>
    </row>
    <row r="199" spans="1:10">
      <c r="A199" s="98"/>
      <c r="B199" s="98"/>
      <c r="C199" s="98"/>
      <c r="D199" s="98"/>
      <c r="E199" s="98"/>
      <c r="F199" s="98"/>
      <c r="G199" s="98"/>
      <c r="H199" s="98"/>
      <c r="I199" s="98"/>
      <c r="J199" s="45"/>
    </row>
    <row r="200" spans="1:10">
      <c r="A200" s="98"/>
      <c r="B200" s="98"/>
      <c r="C200" s="98"/>
      <c r="D200" s="98"/>
      <c r="E200" s="98"/>
      <c r="F200" s="98"/>
      <c r="G200" s="98"/>
      <c r="H200" s="98"/>
      <c r="I200" s="98"/>
      <c r="J200" s="45"/>
    </row>
    <row r="201" spans="1:10">
      <c r="A201" s="98"/>
      <c r="B201" s="98"/>
      <c r="C201" s="98"/>
      <c r="D201" s="98"/>
      <c r="E201" s="98"/>
      <c r="F201" s="98"/>
      <c r="G201" s="98"/>
      <c r="H201" s="98"/>
      <c r="I201" s="98"/>
      <c r="J201" s="45"/>
    </row>
    <row r="202" spans="1:10">
      <c r="A202" s="98"/>
      <c r="B202" s="98"/>
      <c r="C202" s="98"/>
      <c r="D202" s="98"/>
      <c r="E202" s="98"/>
      <c r="F202" s="98"/>
      <c r="G202" s="98"/>
      <c r="H202" s="98"/>
      <c r="I202" s="98"/>
      <c r="J202" s="45"/>
    </row>
    <row r="203" spans="1:10">
      <c r="A203" s="98"/>
      <c r="B203" s="98"/>
      <c r="C203" s="98"/>
      <c r="D203" s="98"/>
      <c r="E203" s="98"/>
      <c r="F203" s="98"/>
      <c r="G203" s="98"/>
      <c r="H203" s="98"/>
      <c r="I203" s="98"/>
      <c r="J203" s="45"/>
    </row>
    <row r="204" spans="1:10">
      <c r="A204" s="98"/>
      <c r="B204" s="98"/>
      <c r="C204" s="98"/>
      <c r="D204" s="98"/>
      <c r="E204" s="98"/>
      <c r="F204" s="98"/>
      <c r="G204" s="98"/>
      <c r="H204" s="98"/>
      <c r="I204" s="98"/>
      <c r="J204" s="45"/>
    </row>
    <row r="205" spans="1:10">
      <c r="A205" s="98"/>
      <c r="B205" s="98"/>
      <c r="C205" s="98"/>
      <c r="D205" s="98"/>
      <c r="E205" s="98"/>
      <c r="F205" s="98"/>
      <c r="G205" s="98"/>
      <c r="H205" s="98"/>
      <c r="I205" s="98"/>
      <c r="J205" s="45"/>
    </row>
    <row r="206" spans="1:10">
      <c r="A206" s="98"/>
      <c r="B206" s="98"/>
      <c r="C206" s="98"/>
      <c r="D206" s="98"/>
      <c r="E206" s="98"/>
      <c r="F206" s="98"/>
      <c r="G206" s="98"/>
      <c r="H206" s="98"/>
      <c r="I206" s="98"/>
      <c r="J206" s="45"/>
    </row>
    <row r="207" spans="1:10">
      <c r="A207" s="98"/>
      <c r="B207" s="98"/>
      <c r="C207" s="98"/>
      <c r="D207" s="98"/>
      <c r="E207" s="98"/>
      <c r="F207" s="98"/>
      <c r="G207" s="98"/>
      <c r="H207" s="98"/>
      <c r="I207" s="98"/>
      <c r="J207" s="45"/>
    </row>
    <row r="208" spans="1:10">
      <c r="A208" s="98"/>
      <c r="B208" s="98"/>
      <c r="C208" s="98"/>
      <c r="D208" s="98"/>
      <c r="E208" s="98"/>
      <c r="F208" s="98"/>
      <c r="G208" s="98"/>
      <c r="H208" s="98"/>
      <c r="I208" s="98"/>
      <c r="J208" s="45"/>
    </row>
    <row r="209" spans="1:10">
      <c r="A209" s="98"/>
      <c r="B209" s="98"/>
      <c r="C209" s="98"/>
      <c r="D209" s="98"/>
      <c r="E209" s="98"/>
      <c r="F209" s="98"/>
      <c r="G209" s="98"/>
      <c r="H209" s="98"/>
      <c r="I209" s="98"/>
      <c r="J209" s="45"/>
    </row>
    <row r="210" spans="1:10">
      <c r="A210" s="98"/>
      <c r="B210" s="98"/>
      <c r="C210" s="98"/>
      <c r="D210" s="98"/>
      <c r="E210" s="98"/>
      <c r="F210" s="98"/>
      <c r="G210" s="98"/>
      <c r="H210" s="98"/>
      <c r="I210" s="98"/>
      <c r="J210" s="45"/>
    </row>
    <row r="211" spans="1:10">
      <c r="A211" s="98"/>
      <c r="B211" s="98"/>
      <c r="C211" s="98"/>
      <c r="D211" s="98"/>
      <c r="E211" s="98"/>
      <c r="F211" s="98"/>
      <c r="G211" s="98"/>
      <c r="H211" s="98"/>
      <c r="I211" s="98"/>
      <c r="J211" s="45"/>
    </row>
    <row r="212" spans="1:10">
      <c r="A212" s="98"/>
      <c r="B212" s="98"/>
      <c r="C212" s="98"/>
      <c r="D212" s="98"/>
      <c r="E212" s="98"/>
      <c r="F212" s="98"/>
      <c r="G212" s="98"/>
      <c r="H212" s="98"/>
      <c r="I212" s="98"/>
      <c r="J212" s="45"/>
    </row>
    <row r="213" spans="1:10">
      <c r="A213" s="98"/>
      <c r="B213" s="98"/>
      <c r="C213" s="98"/>
      <c r="D213" s="98"/>
      <c r="E213" s="98"/>
      <c r="F213" s="98"/>
      <c r="G213" s="98"/>
      <c r="H213" s="98"/>
      <c r="I213" s="98"/>
      <c r="J213" s="45"/>
    </row>
    <row r="214" spans="1:10">
      <c r="A214" s="98"/>
      <c r="B214" s="98"/>
      <c r="C214" s="98"/>
      <c r="D214" s="98"/>
      <c r="E214" s="98"/>
      <c r="F214" s="98"/>
      <c r="G214" s="98"/>
      <c r="H214" s="98"/>
      <c r="I214" s="98"/>
      <c r="J214" s="45"/>
    </row>
    <row r="215" spans="1:10">
      <c r="A215" s="98"/>
      <c r="B215" s="98"/>
      <c r="C215" s="98"/>
      <c r="D215" s="98"/>
      <c r="E215" s="98"/>
      <c r="F215" s="98"/>
      <c r="G215" s="98"/>
      <c r="H215" s="98"/>
      <c r="I215" s="98"/>
      <c r="J215" s="45"/>
    </row>
    <row r="216" spans="1:10">
      <c r="A216" s="98"/>
      <c r="B216" s="98"/>
      <c r="C216" s="98"/>
      <c r="D216" s="98"/>
      <c r="E216" s="98"/>
      <c r="F216" s="98"/>
      <c r="G216" s="98"/>
      <c r="H216" s="98"/>
      <c r="I216" s="98"/>
      <c r="J216" s="45"/>
    </row>
    <row r="217" spans="1:10">
      <c r="A217" s="98"/>
      <c r="B217" s="98"/>
      <c r="C217" s="98"/>
      <c r="D217" s="98"/>
      <c r="E217" s="98"/>
      <c r="F217" s="98"/>
      <c r="G217" s="98"/>
      <c r="H217" s="98"/>
      <c r="I217" s="98"/>
      <c r="J217" s="45"/>
    </row>
    <row r="218" spans="1:10">
      <c r="A218" s="98"/>
      <c r="B218" s="98"/>
      <c r="C218" s="98"/>
      <c r="D218" s="98"/>
      <c r="E218" s="98"/>
      <c r="F218" s="98"/>
      <c r="G218" s="98"/>
      <c r="H218" s="98"/>
      <c r="I218" s="98"/>
      <c r="J218" s="45"/>
    </row>
    <row r="219" spans="1:10">
      <c r="A219" s="98"/>
      <c r="B219" s="98"/>
      <c r="C219" s="98"/>
      <c r="D219" s="98"/>
      <c r="E219" s="98"/>
      <c r="F219" s="98"/>
      <c r="G219" s="98"/>
      <c r="H219" s="98"/>
      <c r="I219" s="98"/>
      <c r="J219" s="45"/>
    </row>
    <row r="220" spans="1:10">
      <c r="A220" s="98"/>
      <c r="B220" s="98"/>
      <c r="C220" s="98"/>
      <c r="D220" s="98"/>
      <c r="E220" s="98"/>
      <c r="F220" s="98"/>
      <c r="G220" s="98"/>
      <c r="H220" s="98"/>
      <c r="I220" s="98"/>
      <c r="J220" s="45"/>
    </row>
    <row r="221" spans="1:10">
      <c r="A221" s="98"/>
      <c r="B221" s="98"/>
      <c r="C221" s="98"/>
      <c r="D221" s="98"/>
      <c r="E221" s="98"/>
      <c r="F221" s="98"/>
      <c r="G221" s="98"/>
      <c r="H221" s="98"/>
      <c r="I221" s="98"/>
      <c r="J221" s="45"/>
    </row>
    <row r="222" spans="1:10">
      <c r="A222" s="98"/>
      <c r="B222" s="98"/>
      <c r="C222" s="98"/>
      <c r="D222" s="98"/>
      <c r="E222" s="98"/>
      <c r="F222" s="98"/>
      <c r="G222" s="98"/>
      <c r="H222" s="98"/>
      <c r="I222" s="98"/>
      <c r="J222" s="45"/>
    </row>
    <row r="223" spans="1:10">
      <c r="A223" s="98"/>
      <c r="B223" s="98"/>
      <c r="C223" s="98"/>
      <c r="D223" s="98"/>
      <c r="E223" s="98"/>
      <c r="F223" s="98"/>
      <c r="G223" s="98"/>
      <c r="H223" s="98"/>
      <c r="I223" s="98"/>
      <c r="J223" s="45"/>
    </row>
    <row r="224" spans="1:10">
      <c r="A224" s="98"/>
      <c r="B224" s="98"/>
      <c r="C224" s="98"/>
      <c r="D224" s="98"/>
      <c r="E224" s="98"/>
      <c r="F224" s="98"/>
      <c r="G224" s="98"/>
      <c r="H224" s="98"/>
      <c r="I224" s="98"/>
      <c r="J224" s="45"/>
    </row>
    <row r="225" spans="1:10">
      <c r="A225" s="98"/>
      <c r="B225" s="98"/>
      <c r="C225" s="98"/>
      <c r="D225" s="98"/>
      <c r="E225" s="98"/>
      <c r="F225" s="98"/>
      <c r="G225" s="98"/>
      <c r="H225" s="98"/>
      <c r="I225" s="98"/>
      <c r="J225" s="45"/>
    </row>
    <row r="226" spans="1:10">
      <c r="A226" s="98"/>
      <c r="B226" s="98"/>
      <c r="C226" s="98"/>
      <c r="D226" s="98"/>
      <c r="E226" s="98"/>
      <c r="F226" s="98"/>
      <c r="G226" s="98"/>
      <c r="H226" s="98"/>
      <c r="I226" s="98"/>
      <c r="J226" s="45"/>
    </row>
    <row r="227" spans="1:10">
      <c r="A227" s="98"/>
      <c r="B227" s="98"/>
      <c r="C227" s="98"/>
      <c r="D227" s="98"/>
      <c r="E227" s="98"/>
      <c r="F227" s="98"/>
      <c r="G227" s="98"/>
      <c r="H227" s="98"/>
      <c r="I227" s="98"/>
      <c r="J227" s="45"/>
    </row>
    <row r="228" spans="1:10">
      <c r="A228" s="98"/>
      <c r="B228" s="98"/>
      <c r="C228" s="98"/>
      <c r="D228" s="98"/>
      <c r="E228" s="98"/>
      <c r="F228" s="98"/>
      <c r="G228" s="98"/>
      <c r="H228" s="98"/>
      <c r="I228" s="98"/>
      <c r="J228" s="45"/>
    </row>
    <row r="229" spans="1:10">
      <c r="A229" s="98"/>
      <c r="B229" s="98"/>
      <c r="C229" s="98"/>
      <c r="D229" s="98"/>
      <c r="E229" s="98"/>
      <c r="F229" s="98"/>
      <c r="G229" s="98"/>
      <c r="H229" s="98"/>
      <c r="I229" s="98"/>
      <c r="J229" s="45"/>
    </row>
    <row r="230" spans="1:10">
      <c r="A230" s="98"/>
      <c r="B230" s="98"/>
      <c r="C230" s="98"/>
      <c r="D230" s="98"/>
      <c r="E230" s="98"/>
      <c r="F230" s="98"/>
      <c r="G230" s="98"/>
      <c r="H230" s="98"/>
      <c r="I230" s="98"/>
      <c r="J230" s="45"/>
    </row>
    <row r="231" spans="1:10">
      <c r="A231" s="98"/>
      <c r="B231" s="98"/>
      <c r="C231" s="98"/>
      <c r="D231" s="98"/>
      <c r="E231" s="98"/>
      <c r="F231" s="98"/>
      <c r="G231" s="98"/>
      <c r="H231" s="98"/>
      <c r="I231" s="98"/>
      <c r="J231" s="45"/>
    </row>
    <row r="232" spans="1:10">
      <c r="A232" s="98"/>
      <c r="B232" s="98"/>
      <c r="C232" s="98"/>
      <c r="D232" s="98"/>
      <c r="E232" s="98"/>
      <c r="F232" s="98"/>
      <c r="G232" s="98"/>
      <c r="H232" s="98"/>
      <c r="I232" s="98"/>
      <c r="J232" s="45"/>
    </row>
    <row r="233" spans="1:10">
      <c r="A233" s="98"/>
      <c r="B233" s="98"/>
      <c r="C233" s="98"/>
      <c r="D233" s="98"/>
      <c r="E233" s="98"/>
      <c r="F233" s="98"/>
      <c r="G233" s="98"/>
      <c r="H233" s="98"/>
      <c r="I233" s="98"/>
      <c r="J233" s="45"/>
    </row>
    <row r="234" spans="1:10">
      <c r="A234" s="98"/>
      <c r="B234" s="98"/>
      <c r="C234" s="98"/>
      <c r="D234" s="98"/>
      <c r="E234" s="98"/>
      <c r="F234" s="98"/>
      <c r="G234" s="98"/>
      <c r="H234" s="98"/>
      <c r="I234" s="98"/>
      <c r="J234" s="45"/>
    </row>
    <row r="235" spans="1:10">
      <c r="A235" s="98"/>
      <c r="B235" s="98"/>
      <c r="C235" s="98"/>
      <c r="D235" s="98"/>
      <c r="E235" s="98"/>
      <c r="F235" s="98"/>
      <c r="G235" s="98"/>
      <c r="H235" s="98"/>
      <c r="I235" s="98"/>
      <c r="J235" s="45"/>
    </row>
    <row r="236" spans="1:10">
      <c r="A236" s="98"/>
      <c r="B236" s="98"/>
      <c r="C236" s="98"/>
      <c r="D236" s="98"/>
      <c r="E236" s="98"/>
      <c r="F236" s="98"/>
      <c r="G236" s="98"/>
      <c r="H236" s="98"/>
      <c r="I236" s="98"/>
      <c r="J236" s="45"/>
    </row>
    <row r="237" spans="1:10">
      <c r="A237" s="98"/>
      <c r="B237" s="98"/>
      <c r="C237" s="98"/>
      <c r="D237" s="98"/>
      <c r="E237" s="98"/>
      <c r="F237" s="98"/>
      <c r="G237" s="98"/>
      <c r="H237" s="98"/>
      <c r="I237" s="98"/>
      <c r="J237" s="45"/>
    </row>
    <row r="238" spans="1:10">
      <c r="A238" s="98"/>
      <c r="B238" s="98"/>
      <c r="C238" s="98"/>
      <c r="D238" s="98"/>
      <c r="E238" s="98"/>
      <c r="F238" s="98"/>
      <c r="G238" s="98"/>
      <c r="H238" s="98"/>
      <c r="I238" s="98"/>
      <c r="J238" s="45"/>
    </row>
    <row r="239" spans="1:10">
      <c r="A239" s="98"/>
      <c r="B239" s="98"/>
      <c r="C239" s="98"/>
      <c r="D239" s="98"/>
      <c r="E239" s="98"/>
      <c r="F239" s="98"/>
      <c r="G239" s="98"/>
      <c r="H239" s="98"/>
      <c r="I239" s="98"/>
      <c r="J239" s="45"/>
    </row>
    <row r="240" spans="1:10">
      <c r="A240" s="98"/>
      <c r="B240" s="98"/>
      <c r="C240" s="98"/>
      <c r="D240" s="98"/>
      <c r="E240" s="98"/>
      <c r="F240" s="98"/>
      <c r="G240" s="98"/>
      <c r="H240" s="98"/>
      <c r="I240" s="98"/>
      <c r="J240" s="45"/>
    </row>
    <row r="241" spans="1:10">
      <c r="A241" s="98"/>
      <c r="B241" s="98"/>
      <c r="C241" s="98"/>
      <c r="D241" s="98"/>
      <c r="E241" s="98"/>
      <c r="F241" s="98"/>
      <c r="G241" s="98"/>
      <c r="H241" s="98"/>
      <c r="I241" s="98"/>
      <c r="J241" s="45"/>
    </row>
    <row r="242" spans="1:10">
      <c r="A242" s="98"/>
      <c r="B242" s="98"/>
      <c r="C242" s="98"/>
      <c r="D242" s="98"/>
      <c r="E242" s="98"/>
      <c r="F242" s="98"/>
      <c r="G242" s="98"/>
      <c r="H242" s="98"/>
      <c r="I242" s="98"/>
      <c r="J242" s="45"/>
    </row>
    <row r="243" spans="1:10">
      <c r="A243" s="98"/>
      <c r="B243" s="98"/>
      <c r="C243" s="98"/>
      <c r="D243" s="98"/>
      <c r="E243" s="98"/>
      <c r="F243" s="98"/>
      <c r="G243" s="98"/>
      <c r="H243" s="98"/>
      <c r="I243" s="98"/>
      <c r="J243" s="45"/>
    </row>
    <row r="244" spans="1:10">
      <c r="A244" s="98"/>
      <c r="B244" s="98"/>
      <c r="C244" s="98"/>
      <c r="D244" s="98"/>
      <c r="E244" s="98"/>
      <c r="F244" s="98"/>
      <c r="G244" s="98"/>
      <c r="H244" s="98"/>
      <c r="I244" s="98"/>
      <c r="J244" s="45"/>
    </row>
    <row r="245" spans="1:10">
      <c r="A245" s="98"/>
      <c r="B245" s="98"/>
      <c r="C245" s="98"/>
      <c r="D245" s="98"/>
      <c r="E245" s="98"/>
      <c r="F245" s="98"/>
      <c r="G245" s="98"/>
      <c r="H245" s="98"/>
      <c r="I245" s="98"/>
      <c r="J245" s="45"/>
    </row>
    <row r="246" spans="1:10">
      <c r="A246" s="98"/>
      <c r="B246" s="98"/>
      <c r="C246" s="98"/>
      <c r="D246" s="98"/>
      <c r="E246" s="98"/>
      <c r="F246" s="98"/>
      <c r="G246" s="98"/>
      <c r="H246" s="98"/>
      <c r="I246" s="98"/>
      <c r="J246" s="45"/>
    </row>
    <row r="247" spans="1:10">
      <c r="A247" s="98"/>
      <c r="B247" s="98"/>
      <c r="C247" s="98"/>
      <c r="D247" s="98"/>
      <c r="E247" s="98"/>
      <c r="F247" s="98"/>
      <c r="G247" s="98"/>
      <c r="H247" s="98"/>
      <c r="I247" s="98"/>
      <c r="J247" s="45"/>
    </row>
    <row r="248" spans="1:10">
      <c r="A248" s="98"/>
      <c r="B248" s="98"/>
      <c r="C248" s="98"/>
      <c r="D248" s="98"/>
      <c r="E248" s="98"/>
      <c r="F248" s="98"/>
      <c r="G248" s="98"/>
      <c r="H248" s="98"/>
      <c r="I248" s="98"/>
      <c r="J248" s="45"/>
    </row>
    <row r="249" spans="1:10">
      <c r="A249" s="98"/>
      <c r="B249" s="98"/>
      <c r="C249" s="98"/>
      <c r="D249" s="98"/>
      <c r="E249" s="98"/>
      <c r="F249" s="98"/>
      <c r="G249" s="98"/>
      <c r="H249" s="98"/>
      <c r="I249" s="98"/>
      <c r="J249" s="45"/>
    </row>
    <row r="250" spans="1:10">
      <c r="A250" s="98"/>
      <c r="B250" s="98"/>
      <c r="C250" s="98"/>
      <c r="D250" s="98"/>
      <c r="E250" s="98"/>
      <c r="F250" s="98"/>
      <c r="G250" s="98"/>
      <c r="H250" s="98"/>
      <c r="I250" s="98"/>
      <c r="J250" s="45"/>
    </row>
    <row r="251" spans="1:10">
      <c r="A251" s="98"/>
      <c r="B251" s="98"/>
      <c r="C251" s="98"/>
      <c r="D251" s="98"/>
      <c r="E251" s="98"/>
      <c r="F251" s="98"/>
      <c r="G251" s="98"/>
      <c r="H251" s="98"/>
      <c r="I251" s="98"/>
      <c r="J251" s="45"/>
    </row>
    <row r="252" spans="1:10">
      <c r="A252" s="98"/>
      <c r="B252" s="98"/>
      <c r="C252" s="98"/>
      <c r="D252" s="98"/>
      <c r="E252" s="98"/>
      <c r="F252" s="98"/>
      <c r="G252" s="98"/>
      <c r="H252" s="98"/>
      <c r="I252" s="98"/>
      <c r="J252" s="45"/>
    </row>
    <row r="253" spans="1:10">
      <c r="A253" s="98"/>
      <c r="B253" s="98"/>
      <c r="C253" s="98"/>
      <c r="D253" s="98"/>
      <c r="E253" s="98"/>
      <c r="F253" s="98"/>
      <c r="G253" s="98"/>
      <c r="H253" s="98"/>
      <c r="I253" s="98"/>
      <c r="J253" s="45"/>
    </row>
    <row r="254" spans="1:10">
      <c r="A254" s="98"/>
      <c r="B254" s="98"/>
      <c r="C254" s="98"/>
      <c r="D254" s="98"/>
      <c r="E254" s="98"/>
      <c r="F254" s="98"/>
      <c r="G254" s="98"/>
      <c r="H254" s="98"/>
      <c r="I254" s="98"/>
      <c r="J254" s="45"/>
    </row>
    <row r="255" spans="1:10">
      <c r="A255" s="98"/>
      <c r="B255" s="98"/>
      <c r="C255" s="98"/>
      <c r="D255" s="98"/>
      <c r="E255" s="98"/>
      <c r="F255" s="98"/>
      <c r="G255" s="98"/>
      <c r="H255" s="98"/>
      <c r="I255" s="98"/>
      <c r="J255" s="45"/>
    </row>
    <row r="256" spans="1:10">
      <c r="A256" s="98"/>
      <c r="B256" s="98"/>
      <c r="C256" s="98"/>
      <c r="D256" s="98"/>
      <c r="E256" s="98"/>
      <c r="F256" s="98"/>
      <c r="G256" s="98"/>
      <c r="H256" s="98"/>
      <c r="I256" s="98"/>
      <c r="J256" s="45"/>
    </row>
    <row r="257" spans="1:10">
      <c r="A257" s="98"/>
      <c r="B257" s="98"/>
      <c r="C257" s="98"/>
      <c r="D257" s="98"/>
      <c r="E257" s="98"/>
      <c r="F257" s="98"/>
      <c r="G257" s="98"/>
      <c r="H257" s="98"/>
      <c r="I257" s="98"/>
      <c r="J257" s="45"/>
    </row>
  </sheetData>
  <mergeCells count="24">
    <mergeCell ref="A4:I4"/>
    <mergeCell ref="A7:I7"/>
    <mergeCell ref="A8:I8"/>
    <mergeCell ref="B57:C57"/>
    <mergeCell ref="B58:C58"/>
    <mergeCell ref="F58:I58"/>
    <mergeCell ref="F57:I57"/>
    <mergeCell ref="A48:C48"/>
    <mergeCell ref="C12:I12"/>
    <mergeCell ref="C13:I13"/>
    <mergeCell ref="C14:I14"/>
    <mergeCell ref="C15:I15"/>
    <mergeCell ref="F21:I21"/>
    <mergeCell ref="B23:B24"/>
    <mergeCell ref="A49:C49"/>
    <mergeCell ref="F23:H23"/>
    <mergeCell ref="A46:C46"/>
    <mergeCell ref="A47:C47"/>
    <mergeCell ref="A23:A24"/>
    <mergeCell ref="I23:I24"/>
    <mergeCell ref="C23:C24"/>
    <mergeCell ref="E23:E24"/>
    <mergeCell ref="D23:D24"/>
    <mergeCell ref="A45:C45"/>
  </mergeCells>
  <pageMargins left="1.1811023622047245" right="0.59055118110236227" top="0.78740157480314965" bottom="0.78740157480314965" header="0.31496062992125984" footer="0.39370078740157483"/>
  <pageSetup paperSize="9" scale="70" fitToHeight="0" orientation="portrait" blackAndWhite="1" r:id="rId1"/>
  <headerFooter>
    <oddFooter>&amp;R&amp;"Times New Roman,Regular"&amp;10&amp;P. lpp.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48"/>
  <sheetViews>
    <sheetView showZeros="0" topLeftCell="A7" zoomScale="85" zoomScaleNormal="85" workbookViewId="0">
      <selection activeCell="H17" sqref="H17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518</v>
      </c>
      <c r="B1" s="266"/>
      <c r="C1" s="266"/>
      <c r="D1" s="266"/>
      <c r="E1" s="266"/>
    </row>
    <row r="3" spans="1:5" ht="20.25">
      <c r="A3" s="267" t="s">
        <v>368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460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26.25" thickTop="1">
      <c r="A18" s="77"/>
      <c r="B18" s="77"/>
      <c r="C18" s="78" t="s">
        <v>381</v>
      </c>
      <c r="D18" s="79"/>
      <c r="E18" s="80"/>
    </row>
    <row r="19" spans="1:5">
      <c r="A19" s="77"/>
      <c r="B19" s="77"/>
      <c r="C19" s="81"/>
      <c r="D19" s="82"/>
      <c r="E19" s="82"/>
    </row>
    <row r="20" spans="1:5" ht="25.5">
      <c r="A20" s="77">
        <v>1</v>
      </c>
      <c r="B20" s="1" t="s">
        <v>25</v>
      </c>
      <c r="C20" s="85" t="s">
        <v>479</v>
      </c>
      <c r="D20" s="79" t="s">
        <v>170</v>
      </c>
      <c r="E20" s="84">
        <v>2</v>
      </c>
    </row>
    <row r="21" spans="1:5">
      <c r="A21" s="77">
        <f t="shared" ref="A21:A29" si="0">A20+1</f>
        <v>2</v>
      </c>
      <c r="B21" s="1" t="s">
        <v>25</v>
      </c>
      <c r="C21" s="85" t="s">
        <v>237</v>
      </c>
      <c r="D21" s="79" t="s">
        <v>170</v>
      </c>
      <c r="E21" s="84">
        <v>1</v>
      </c>
    </row>
    <row r="22" spans="1:5">
      <c r="A22" s="77">
        <f t="shared" si="0"/>
        <v>3</v>
      </c>
      <c r="B22" s="1" t="s">
        <v>25</v>
      </c>
      <c r="C22" s="85" t="s">
        <v>238</v>
      </c>
      <c r="D22" s="79" t="s">
        <v>170</v>
      </c>
      <c r="E22" s="84">
        <v>1</v>
      </c>
    </row>
    <row r="23" spans="1:5">
      <c r="A23" s="77">
        <f t="shared" si="0"/>
        <v>4</v>
      </c>
      <c r="B23" s="1" t="s">
        <v>25</v>
      </c>
      <c r="C23" s="85" t="s">
        <v>239</v>
      </c>
      <c r="D23" s="79" t="s">
        <v>170</v>
      </c>
      <c r="E23" s="84">
        <v>1</v>
      </c>
    </row>
    <row r="24" spans="1:5" ht="25.5">
      <c r="A24" s="77">
        <f t="shared" si="0"/>
        <v>5</v>
      </c>
      <c r="B24" s="1" t="s">
        <v>25</v>
      </c>
      <c r="C24" s="85" t="s">
        <v>240</v>
      </c>
      <c r="D24" s="79" t="s">
        <v>170</v>
      </c>
      <c r="E24" s="84">
        <v>4</v>
      </c>
    </row>
    <row r="25" spans="1:5">
      <c r="A25" s="77">
        <f t="shared" si="0"/>
        <v>6</v>
      </c>
      <c r="B25" s="1" t="s">
        <v>25</v>
      </c>
      <c r="C25" s="93" t="s">
        <v>241</v>
      </c>
      <c r="D25" s="94" t="s">
        <v>328</v>
      </c>
      <c r="E25" s="95">
        <v>1</v>
      </c>
    </row>
    <row r="26" spans="1:5">
      <c r="A26" s="77">
        <f t="shared" si="0"/>
        <v>7</v>
      </c>
      <c r="B26" s="1" t="s">
        <v>25</v>
      </c>
      <c r="C26" s="111" t="s">
        <v>242</v>
      </c>
      <c r="D26" s="112" t="s">
        <v>188</v>
      </c>
      <c r="E26" s="113">
        <v>623.6</v>
      </c>
    </row>
    <row r="27" spans="1:5">
      <c r="A27" s="77">
        <f t="shared" si="0"/>
        <v>8</v>
      </c>
      <c r="B27" s="1" t="s">
        <v>25</v>
      </c>
      <c r="C27" s="133" t="s">
        <v>362</v>
      </c>
      <c r="D27" s="94" t="s">
        <v>188</v>
      </c>
      <c r="E27" s="114">
        <v>98.4</v>
      </c>
    </row>
    <row r="28" spans="1:5" ht="25.5">
      <c r="A28" s="77">
        <f t="shared" si="0"/>
        <v>9</v>
      </c>
      <c r="B28" s="1" t="s">
        <v>25</v>
      </c>
      <c r="C28" s="133" t="s">
        <v>363</v>
      </c>
      <c r="D28" s="94" t="s">
        <v>188</v>
      </c>
      <c r="E28" s="114">
        <v>98.4</v>
      </c>
    </row>
    <row r="29" spans="1:5" ht="25.5">
      <c r="A29" s="77">
        <f t="shared" si="0"/>
        <v>10</v>
      </c>
      <c r="B29" s="1" t="s">
        <v>25</v>
      </c>
      <c r="C29" s="133" t="s">
        <v>364</v>
      </c>
      <c r="D29" s="94" t="s">
        <v>328</v>
      </c>
      <c r="E29" s="117">
        <v>1</v>
      </c>
    </row>
    <row r="30" spans="1:5">
      <c r="A30" s="77"/>
      <c r="B30" s="1"/>
      <c r="C30" s="208"/>
      <c r="D30" s="94"/>
      <c r="E30" s="117"/>
    </row>
    <row r="31" spans="1:5">
      <c r="A31" s="100"/>
      <c r="B31" s="1"/>
      <c r="C31" s="175" t="s">
        <v>432</v>
      </c>
      <c r="D31" s="29"/>
      <c r="E31" s="88"/>
    </row>
    <row r="32" spans="1:5" ht="25.5">
      <c r="A32" s="143">
        <f>A29+1</f>
        <v>11</v>
      </c>
      <c r="B32" s="217" t="s">
        <v>25</v>
      </c>
      <c r="C32" s="214" t="s">
        <v>497</v>
      </c>
      <c r="D32" s="218" t="s">
        <v>170</v>
      </c>
      <c r="E32" s="215">
        <v>3</v>
      </c>
    </row>
    <row r="33" spans="1:5">
      <c r="A33" s="143">
        <f t="shared" ref="A33:A39" si="1">A32+1</f>
        <v>12</v>
      </c>
      <c r="B33" s="217" t="s">
        <v>25</v>
      </c>
      <c r="C33" s="214" t="s">
        <v>348</v>
      </c>
      <c r="D33" s="218" t="s">
        <v>170</v>
      </c>
      <c r="E33" s="215">
        <v>6</v>
      </c>
    </row>
    <row r="34" spans="1:5">
      <c r="A34" s="143">
        <f t="shared" si="1"/>
        <v>13</v>
      </c>
      <c r="B34" s="217" t="s">
        <v>25</v>
      </c>
      <c r="C34" s="214" t="s">
        <v>349</v>
      </c>
      <c r="D34" s="218" t="s">
        <v>170</v>
      </c>
      <c r="E34" s="215">
        <v>6</v>
      </c>
    </row>
    <row r="35" spans="1:5" ht="25.5">
      <c r="A35" s="143">
        <f t="shared" si="1"/>
        <v>14</v>
      </c>
      <c r="B35" s="217" t="s">
        <v>25</v>
      </c>
      <c r="C35" s="214" t="s">
        <v>350</v>
      </c>
      <c r="D35" s="218" t="s">
        <v>170</v>
      </c>
      <c r="E35" s="215">
        <v>3</v>
      </c>
    </row>
    <row r="36" spans="1:5">
      <c r="A36" s="143">
        <f t="shared" si="1"/>
        <v>15</v>
      </c>
      <c r="B36" s="217" t="s">
        <v>25</v>
      </c>
      <c r="C36" s="214" t="s">
        <v>351</v>
      </c>
      <c r="D36" s="218" t="s">
        <v>170</v>
      </c>
      <c r="E36" s="215">
        <v>4</v>
      </c>
    </row>
    <row r="37" spans="1:5" ht="25.5">
      <c r="A37" s="143">
        <f t="shared" si="1"/>
        <v>16</v>
      </c>
      <c r="B37" s="217" t="s">
        <v>25</v>
      </c>
      <c r="C37" s="214" t="s">
        <v>379</v>
      </c>
      <c r="D37" s="218" t="s">
        <v>170</v>
      </c>
      <c r="E37" s="215">
        <v>2</v>
      </c>
    </row>
    <row r="38" spans="1:5">
      <c r="A38" s="143">
        <f t="shared" si="1"/>
        <v>17</v>
      </c>
      <c r="B38" s="217" t="s">
        <v>25</v>
      </c>
      <c r="C38" s="214" t="s">
        <v>337</v>
      </c>
      <c r="D38" s="218" t="s">
        <v>170</v>
      </c>
      <c r="E38" s="215">
        <v>1</v>
      </c>
    </row>
    <row r="39" spans="1:5" ht="15.75" thickBot="1">
      <c r="A39" s="143">
        <f t="shared" si="1"/>
        <v>18</v>
      </c>
      <c r="B39" s="217" t="s">
        <v>25</v>
      </c>
      <c r="C39" s="219" t="s">
        <v>495</v>
      </c>
      <c r="D39" s="218" t="s">
        <v>170</v>
      </c>
      <c r="E39" s="215">
        <v>1</v>
      </c>
    </row>
    <row r="40" spans="1:5" ht="15.75" thickTop="1">
      <c r="A40" s="101"/>
      <c r="B40" s="101"/>
      <c r="C40" s="128"/>
      <c r="D40" s="129"/>
      <c r="E40" s="130"/>
    </row>
    <row r="41" spans="1:5">
      <c r="A41" s="202"/>
      <c r="B41" s="201"/>
      <c r="C41" s="201"/>
      <c r="D41" s="201" t="s">
        <v>11</v>
      </c>
      <c r="E41" s="201"/>
    </row>
    <row r="42" spans="1:5" hidden="1" outlineLevel="1">
      <c r="A42" s="16"/>
      <c r="B42" s="16"/>
      <c r="C42" s="16"/>
      <c r="D42" s="16"/>
      <c r="E42" s="16"/>
    </row>
    <row r="43" spans="1:5" ht="15" hidden="1" customHeight="1" outlineLevel="1">
      <c r="D43" s="16"/>
      <c r="E43" s="16"/>
    </row>
    <row r="44" spans="1:5" hidden="1" outlineLevel="1">
      <c r="A44" s="40" t="str">
        <f>"Sastādīja: "&amp;KOPS1!$B$57</f>
        <v xml:space="preserve">Sastādīja: </v>
      </c>
      <c r="D44" s="152" t="str">
        <f>"Pārbaudīja: "&amp;KOPS1!$F$57</f>
        <v>Pārbaudīja: 0</v>
      </c>
      <c r="E44" s="131"/>
    </row>
    <row r="45" spans="1:5" ht="15" hidden="1" customHeight="1" outlineLevel="1">
      <c r="B45" s="265" t="s">
        <v>15</v>
      </c>
      <c r="C45" s="265"/>
      <c r="D45" s="16"/>
      <c r="E45" s="198" t="s">
        <v>15</v>
      </c>
    </row>
    <row r="46" spans="1:5" hidden="1" outlineLevel="1">
      <c r="A46" s="16" t="str">
        <f>"Sertifikāta Nr.: "&amp;KOPS1!$B$59</f>
        <v xml:space="preserve">Sertifikāta Nr.: </v>
      </c>
      <c r="B46" s="131"/>
      <c r="C46" s="151"/>
      <c r="D46" s="16"/>
      <c r="E46" s="16"/>
    </row>
    <row r="47" spans="1:5" collapsed="1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  <row r="243" spans="1:5">
      <c r="A243" s="16"/>
      <c r="B243" s="16"/>
      <c r="C243" s="16"/>
      <c r="D243" s="16"/>
      <c r="E243" s="16"/>
    </row>
    <row r="244" spans="1:5">
      <c r="A244" s="16"/>
      <c r="B244" s="16"/>
      <c r="C244" s="16"/>
      <c r="D244" s="16"/>
      <c r="E244" s="16"/>
    </row>
    <row r="245" spans="1:5">
      <c r="A245" s="16"/>
      <c r="B245" s="16"/>
      <c r="C245" s="16"/>
      <c r="D245" s="16"/>
      <c r="E245" s="16"/>
    </row>
    <row r="246" spans="1:5">
      <c r="A246" s="16"/>
      <c r="B246" s="16"/>
      <c r="C246" s="16"/>
      <c r="D246" s="16"/>
      <c r="E246" s="16"/>
    </row>
    <row r="247" spans="1:5">
      <c r="A247" s="16"/>
      <c r="B247" s="16"/>
      <c r="C247" s="16"/>
      <c r="D247" s="16"/>
      <c r="E247" s="16"/>
    </row>
    <row r="248" spans="1:5">
      <c r="A248" s="16"/>
      <c r="B248" s="16"/>
      <c r="C248" s="16"/>
      <c r="D248" s="16"/>
      <c r="E248" s="16"/>
    </row>
  </sheetData>
  <mergeCells count="13">
    <mergeCell ref="B45:C45"/>
    <mergeCell ref="C9:E9"/>
    <mergeCell ref="A15:A16"/>
    <mergeCell ref="B15:B16"/>
    <mergeCell ref="C15:C16"/>
    <mergeCell ref="D15:D16"/>
    <mergeCell ref="E15:E16"/>
    <mergeCell ref="C8:E8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70"/>
  <sheetViews>
    <sheetView showZeros="0" topLeftCell="A25" zoomScale="85" zoomScaleNormal="85" workbookViewId="0">
      <selection activeCell="M29" sqref="M29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519</v>
      </c>
      <c r="B1" s="266"/>
      <c r="C1" s="266"/>
      <c r="D1" s="266"/>
      <c r="E1" s="266"/>
    </row>
    <row r="3" spans="1:5" ht="20.25">
      <c r="A3" s="267" t="s">
        <v>17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461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37"/>
      <c r="B18" s="109"/>
      <c r="C18" s="123"/>
      <c r="D18" s="124"/>
      <c r="E18" s="125"/>
    </row>
    <row r="19" spans="1:5" s="140" customFormat="1">
      <c r="A19" s="100"/>
      <c r="B19" s="1"/>
      <c r="C19" s="138" t="s">
        <v>279</v>
      </c>
      <c r="D19" s="139"/>
      <c r="E19" s="105"/>
    </row>
    <row r="20" spans="1:5">
      <c r="A20" s="100">
        <v>1</v>
      </c>
      <c r="B20" s="58" t="s">
        <v>25</v>
      </c>
      <c r="C20" s="141" t="s">
        <v>280</v>
      </c>
      <c r="D20" s="100" t="s">
        <v>328</v>
      </c>
      <c r="E20" s="88">
        <v>1</v>
      </c>
    </row>
    <row r="21" spans="1:5">
      <c r="A21" s="100">
        <f t="shared" ref="A21:A60" si="0">A20+1</f>
        <v>2</v>
      </c>
      <c r="B21" s="1" t="s">
        <v>25</v>
      </c>
      <c r="C21" s="142" t="s">
        <v>281</v>
      </c>
      <c r="D21" s="143" t="s">
        <v>170</v>
      </c>
      <c r="E21" s="88">
        <v>16</v>
      </c>
    </row>
    <row r="22" spans="1:5">
      <c r="A22" s="100">
        <f t="shared" si="0"/>
        <v>3</v>
      </c>
      <c r="B22" s="1" t="s">
        <v>25</v>
      </c>
      <c r="C22" s="142" t="s">
        <v>282</v>
      </c>
      <c r="D22" s="143" t="s">
        <v>170</v>
      </c>
      <c r="E22" s="88">
        <v>6</v>
      </c>
    </row>
    <row r="23" spans="1:5">
      <c r="A23" s="100">
        <f t="shared" si="0"/>
        <v>4</v>
      </c>
      <c r="B23" s="1" t="s">
        <v>25</v>
      </c>
      <c r="C23" s="142" t="s">
        <v>283</v>
      </c>
      <c r="D23" s="143" t="s">
        <v>170</v>
      </c>
      <c r="E23" s="88">
        <v>4</v>
      </c>
    </row>
    <row r="24" spans="1:5">
      <c r="A24" s="100">
        <f t="shared" si="0"/>
        <v>5</v>
      </c>
      <c r="B24" s="1" t="s">
        <v>25</v>
      </c>
      <c r="C24" s="142" t="s">
        <v>284</v>
      </c>
      <c r="D24" s="143" t="s">
        <v>170</v>
      </c>
      <c r="E24" s="88">
        <v>2</v>
      </c>
    </row>
    <row r="25" spans="1:5">
      <c r="A25" s="100">
        <f t="shared" si="0"/>
        <v>6</v>
      </c>
      <c r="B25" s="1" t="s">
        <v>25</v>
      </c>
      <c r="C25" s="142" t="s">
        <v>285</v>
      </c>
      <c r="D25" s="143" t="s">
        <v>328</v>
      </c>
      <c r="E25" s="88">
        <v>1</v>
      </c>
    </row>
    <row r="26" spans="1:5">
      <c r="A26" s="100">
        <f t="shared" si="0"/>
        <v>7</v>
      </c>
      <c r="B26" s="1" t="s">
        <v>25</v>
      </c>
      <c r="C26" s="142" t="s">
        <v>283</v>
      </c>
      <c r="D26" s="143" t="s">
        <v>170</v>
      </c>
      <c r="E26" s="88">
        <v>2</v>
      </c>
    </row>
    <row r="27" spans="1:5">
      <c r="A27" s="100">
        <f t="shared" si="0"/>
        <v>8</v>
      </c>
      <c r="B27" s="1" t="s">
        <v>25</v>
      </c>
      <c r="C27" s="142" t="s">
        <v>286</v>
      </c>
      <c r="D27" s="143" t="s">
        <v>170</v>
      </c>
      <c r="E27" s="88">
        <v>1</v>
      </c>
    </row>
    <row r="28" spans="1:5">
      <c r="A28" s="100">
        <f t="shared" si="0"/>
        <v>9</v>
      </c>
      <c r="B28" s="1" t="s">
        <v>25</v>
      </c>
      <c r="C28" s="142" t="s">
        <v>284</v>
      </c>
      <c r="D28" s="143" t="s">
        <v>170</v>
      </c>
      <c r="E28" s="88">
        <v>1</v>
      </c>
    </row>
    <row r="29" spans="1:5">
      <c r="A29" s="100"/>
      <c r="B29" s="1"/>
      <c r="C29" s="138" t="s">
        <v>287</v>
      </c>
      <c r="D29" s="143"/>
      <c r="E29" s="105"/>
    </row>
    <row r="30" spans="1:5">
      <c r="A30" s="100">
        <f>A28+1</f>
        <v>10</v>
      </c>
      <c r="B30" s="1" t="s">
        <v>25</v>
      </c>
      <c r="C30" s="142" t="s">
        <v>288</v>
      </c>
      <c r="D30" s="143" t="s">
        <v>44</v>
      </c>
      <c r="E30" s="105">
        <v>355</v>
      </c>
    </row>
    <row r="31" spans="1:5">
      <c r="A31" s="100">
        <f t="shared" si="0"/>
        <v>11</v>
      </c>
      <c r="B31" s="1" t="s">
        <v>25</v>
      </c>
      <c r="C31" s="142" t="s">
        <v>289</v>
      </c>
      <c r="D31" s="143" t="s">
        <v>44</v>
      </c>
      <c r="E31" s="105">
        <v>755</v>
      </c>
    </row>
    <row r="32" spans="1:5">
      <c r="A32" s="100">
        <f t="shared" si="0"/>
        <v>12</v>
      </c>
      <c r="B32" s="1" t="s">
        <v>25</v>
      </c>
      <c r="C32" s="142" t="s">
        <v>290</v>
      </c>
      <c r="D32" s="143" t="s">
        <v>44</v>
      </c>
      <c r="E32" s="105">
        <v>70</v>
      </c>
    </row>
    <row r="33" spans="1:5" ht="25.5">
      <c r="A33" s="100">
        <f t="shared" si="0"/>
        <v>13</v>
      </c>
      <c r="B33" s="1" t="s">
        <v>25</v>
      </c>
      <c r="C33" s="142" t="s">
        <v>291</v>
      </c>
      <c r="D33" s="143" t="s">
        <v>44</v>
      </c>
      <c r="E33" s="105">
        <v>70</v>
      </c>
    </row>
    <row r="34" spans="1:5">
      <c r="A34" s="100"/>
      <c r="B34" s="1"/>
      <c r="C34" s="138" t="s">
        <v>292</v>
      </c>
      <c r="D34" s="143"/>
      <c r="E34" s="105"/>
    </row>
    <row r="35" spans="1:5">
      <c r="A35" s="100">
        <f>A33+1</f>
        <v>14</v>
      </c>
      <c r="B35" s="1" t="s">
        <v>25</v>
      </c>
      <c r="C35" s="142" t="s">
        <v>293</v>
      </c>
      <c r="D35" s="143" t="s">
        <v>170</v>
      </c>
      <c r="E35" s="88">
        <v>2</v>
      </c>
    </row>
    <row r="36" spans="1:5">
      <c r="A36" s="100">
        <f t="shared" si="0"/>
        <v>15</v>
      </c>
      <c r="B36" s="1" t="s">
        <v>25</v>
      </c>
      <c r="C36" s="142" t="s">
        <v>294</v>
      </c>
      <c r="D36" s="143" t="s">
        <v>170</v>
      </c>
      <c r="E36" s="88">
        <v>3</v>
      </c>
    </row>
    <row r="37" spans="1:5">
      <c r="A37" s="100">
        <f t="shared" si="0"/>
        <v>16</v>
      </c>
      <c r="B37" s="1" t="s">
        <v>25</v>
      </c>
      <c r="C37" s="142" t="s">
        <v>295</v>
      </c>
      <c r="D37" s="143" t="s">
        <v>170</v>
      </c>
      <c r="E37" s="88">
        <v>5</v>
      </c>
    </row>
    <row r="38" spans="1:5">
      <c r="A38" s="100">
        <f t="shared" si="0"/>
        <v>17</v>
      </c>
      <c r="B38" s="1" t="s">
        <v>25</v>
      </c>
      <c r="C38" s="142" t="s">
        <v>296</v>
      </c>
      <c r="D38" s="143" t="s">
        <v>170</v>
      </c>
      <c r="E38" s="88">
        <v>2</v>
      </c>
    </row>
    <row r="39" spans="1:5">
      <c r="A39" s="100">
        <f t="shared" si="0"/>
        <v>18</v>
      </c>
      <c r="B39" s="1" t="s">
        <v>25</v>
      </c>
      <c r="C39" s="142" t="s">
        <v>297</v>
      </c>
      <c r="D39" s="143" t="s">
        <v>170</v>
      </c>
      <c r="E39" s="88">
        <v>6</v>
      </c>
    </row>
    <row r="40" spans="1:5">
      <c r="A40" s="100">
        <f t="shared" si="0"/>
        <v>19</v>
      </c>
      <c r="B40" s="1" t="s">
        <v>25</v>
      </c>
      <c r="C40" s="142" t="s">
        <v>298</v>
      </c>
      <c r="D40" s="143" t="s">
        <v>170</v>
      </c>
      <c r="E40" s="88">
        <v>53</v>
      </c>
    </row>
    <row r="41" spans="1:5">
      <c r="A41" s="100">
        <f t="shared" si="0"/>
        <v>20</v>
      </c>
      <c r="B41" s="1" t="s">
        <v>25</v>
      </c>
      <c r="C41" s="142" t="s">
        <v>299</v>
      </c>
      <c r="D41" s="143" t="s">
        <v>170</v>
      </c>
      <c r="E41" s="88">
        <v>12</v>
      </c>
    </row>
    <row r="42" spans="1:5">
      <c r="A42" s="100">
        <f t="shared" si="0"/>
        <v>21</v>
      </c>
      <c r="B42" s="1" t="s">
        <v>25</v>
      </c>
      <c r="C42" s="142" t="s">
        <v>300</v>
      </c>
      <c r="D42" s="143" t="s">
        <v>170</v>
      </c>
      <c r="E42" s="88">
        <v>11</v>
      </c>
    </row>
    <row r="43" spans="1:5">
      <c r="A43" s="100">
        <f t="shared" si="0"/>
        <v>22</v>
      </c>
      <c r="B43" s="1" t="s">
        <v>25</v>
      </c>
      <c r="C43" s="142" t="s">
        <v>301</v>
      </c>
      <c r="D43" s="143" t="s">
        <v>170</v>
      </c>
      <c r="E43" s="88">
        <v>94</v>
      </c>
    </row>
    <row r="44" spans="1:5">
      <c r="A44" s="100"/>
      <c r="B44" s="1"/>
      <c r="C44" s="138" t="s">
        <v>302</v>
      </c>
      <c r="D44" s="143"/>
      <c r="E44" s="88"/>
    </row>
    <row r="45" spans="1:5">
      <c r="A45" s="100">
        <f>A43+1</f>
        <v>23</v>
      </c>
      <c r="B45" s="1" t="s">
        <v>25</v>
      </c>
      <c r="C45" s="142" t="s">
        <v>303</v>
      </c>
      <c r="D45" s="143" t="s">
        <v>170</v>
      </c>
      <c r="E45" s="88">
        <v>8</v>
      </c>
    </row>
    <row r="46" spans="1:5">
      <c r="A46" s="100">
        <f t="shared" si="0"/>
        <v>24</v>
      </c>
      <c r="B46" s="1" t="s">
        <v>25</v>
      </c>
      <c r="C46" s="142" t="s">
        <v>304</v>
      </c>
      <c r="D46" s="143" t="s">
        <v>170</v>
      </c>
      <c r="E46" s="88">
        <v>10</v>
      </c>
    </row>
    <row r="47" spans="1:5" ht="41.25" customHeight="1">
      <c r="A47" s="100">
        <f t="shared" si="0"/>
        <v>25</v>
      </c>
      <c r="B47" s="1" t="s">
        <v>25</v>
      </c>
      <c r="C47" s="142" t="s">
        <v>305</v>
      </c>
      <c r="D47" s="143" t="s">
        <v>170</v>
      </c>
      <c r="E47" s="88">
        <v>40</v>
      </c>
    </row>
    <row r="48" spans="1:5">
      <c r="A48" s="100">
        <f t="shared" si="0"/>
        <v>26</v>
      </c>
      <c r="B48" s="1" t="s">
        <v>25</v>
      </c>
      <c r="C48" s="142" t="s">
        <v>306</v>
      </c>
      <c r="D48" s="143" t="s">
        <v>170</v>
      </c>
      <c r="E48" s="88">
        <v>24</v>
      </c>
    </row>
    <row r="49" spans="1:5">
      <c r="A49" s="100">
        <f t="shared" si="0"/>
        <v>27</v>
      </c>
      <c r="B49" s="1" t="s">
        <v>25</v>
      </c>
      <c r="C49" s="144" t="s">
        <v>307</v>
      </c>
      <c r="D49" s="143" t="s">
        <v>170</v>
      </c>
      <c r="E49" s="88">
        <v>3</v>
      </c>
    </row>
    <row r="50" spans="1:5">
      <c r="A50" s="100">
        <f t="shared" si="0"/>
        <v>28</v>
      </c>
      <c r="B50" s="1" t="s">
        <v>25</v>
      </c>
      <c r="C50" s="142" t="s">
        <v>308</v>
      </c>
      <c r="D50" s="143" t="s">
        <v>170</v>
      </c>
      <c r="E50" s="88">
        <v>10</v>
      </c>
    </row>
    <row r="51" spans="1:5">
      <c r="A51" s="100">
        <f t="shared" si="0"/>
        <v>29</v>
      </c>
      <c r="B51" s="1" t="s">
        <v>25</v>
      </c>
      <c r="C51" s="142" t="s">
        <v>309</v>
      </c>
      <c r="D51" s="143" t="s">
        <v>170</v>
      </c>
      <c r="E51" s="88">
        <v>2</v>
      </c>
    </row>
    <row r="52" spans="1:5" ht="25.5">
      <c r="A52" s="100">
        <f t="shared" si="0"/>
        <v>30</v>
      </c>
      <c r="B52" s="1" t="s">
        <v>25</v>
      </c>
      <c r="C52" s="142" t="s">
        <v>310</v>
      </c>
      <c r="D52" s="143" t="s">
        <v>170</v>
      </c>
      <c r="E52" s="88">
        <v>2</v>
      </c>
    </row>
    <row r="53" spans="1:5">
      <c r="A53" s="100"/>
      <c r="B53" s="1"/>
      <c r="C53" s="138" t="s">
        <v>311</v>
      </c>
      <c r="D53" s="143"/>
      <c r="E53" s="105"/>
    </row>
    <row r="54" spans="1:5">
      <c r="A54" s="100">
        <f>A52+1</f>
        <v>31</v>
      </c>
      <c r="B54" s="1" t="s">
        <v>25</v>
      </c>
      <c r="C54" s="144" t="s">
        <v>312</v>
      </c>
      <c r="D54" s="143" t="s">
        <v>44</v>
      </c>
      <c r="E54" s="105">
        <v>250</v>
      </c>
    </row>
    <row r="55" spans="1:5">
      <c r="A55" s="100">
        <f t="shared" si="0"/>
        <v>32</v>
      </c>
      <c r="B55" s="1" t="s">
        <v>25</v>
      </c>
      <c r="C55" s="144" t="s">
        <v>313</v>
      </c>
      <c r="D55" s="143" t="s">
        <v>44</v>
      </c>
      <c r="E55" s="105">
        <v>150</v>
      </c>
    </row>
    <row r="56" spans="1:5">
      <c r="A56" s="100">
        <f t="shared" si="0"/>
        <v>33</v>
      </c>
      <c r="B56" s="1" t="s">
        <v>25</v>
      </c>
      <c r="C56" s="144" t="s">
        <v>345</v>
      </c>
      <c r="D56" s="143" t="s">
        <v>44</v>
      </c>
      <c r="E56" s="105">
        <v>30</v>
      </c>
    </row>
    <row r="57" spans="1:5">
      <c r="A57" s="100"/>
      <c r="B57" s="1"/>
      <c r="C57" s="138" t="s">
        <v>314</v>
      </c>
      <c r="D57" s="143"/>
      <c r="E57" s="105"/>
    </row>
    <row r="58" spans="1:5" ht="25.5">
      <c r="A58" s="100">
        <f>A56+1</f>
        <v>34</v>
      </c>
      <c r="B58" s="1" t="s">
        <v>25</v>
      </c>
      <c r="C58" s="142" t="s">
        <v>315</v>
      </c>
      <c r="D58" s="143" t="s">
        <v>328</v>
      </c>
      <c r="E58" s="88">
        <v>1</v>
      </c>
    </row>
    <row r="59" spans="1:5">
      <c r="A59" s="100">
        <f t="shared" si="0"/>
        <v>35</v>
      </c>
      <c r="B59" s="1" t="s">
        <v>25</v>
      </c>
      <c r="C59" s="142" t="s">
        <v>316</v>
      </c>
      <c r="D59" s="143" t="s">
        <v>328</v>
      </c>
      <c r="E59" s="88">
        <v>1</v>
      </c>
    </row>
    <row r="60" spans="1:5">
      <c r="A60" s="100">
        <f t="shared" si="0"/>
        <v>36</v>
      </c>
      <c r="B60" s="1" t="s">
        <v>25</v>
      </c>
      <c r="C60" s="142" t="s">
        <v>317</v>
      </c>
      <c r="D60" s="143" t="s">
        <v>170</v>
      </c>
      <c r="E60" s="88">
        <v>2</v>
      </c>
    </row>
    <row r="61" spans="1:5" ht="15.75" thickBot="1">
      <c r="A61" s="145"/>
      <c r="B61" s="13"/>
      <c r="C61" s="26"/>
      <c r="D61" s="27"/>
      <c r="E61" s="146"/>
    </row>
    <row r="62" spans="1:5" ht="15.75" thickTop="1">
      <c r="A62" s="101"/>
      <c r="B62" s="101"/>
      <c r="C62" s="128"/>
      <c r="D62" s="129"/>
      <c r="E62" s="130"/>
    </row>
    <row r="63" spans="1:5">
      <c r="A63" s="202"/>
      <c r="B63" s="201"/>
      <c r="C63" s="201"/>
      <c r="D63" s="201" t="s">
        <v>11</v>
      </c>
      <c r="E63" s="201"/>
    </row>
    <row r="64" spans="1:5" hidden="1" outlineLevel="1">
      <c r="A64" s="16"/>
      <c r="B64" s="16"/>
      <c r="C64" s="16"/>
      <c r="D64" s="16"/>
      <c r="E64" s="16"/>
    </row>
    <row r="65" spans="1:5" ht="15" hidden="1" customHeight="1" outlineLevel="1">
      <c r="D65" s="16"/>
      <c r="E65" s="16"/>
    </row>
    <row r="66" spans="1:5" hidden="1" outlineLevel="1">
      <c r="A66" s="40" t="str">
        <f>"Sastādīja: "&amp;KOPS1!$B$57</f>
        <v xml:space="preserve">Sastādīja: </v>
      </c>
      <c r="D66" s="152" t="str">
        <f>"Pārbaudīja: "&amp;KOPS1!$F$57</f>
        <v>Pārbaudīja: 0</v>
      </c>
      <c r="E66" s="131"/>
    </row>
    <row r="67" spans="1:5" ht="15" hidden="1" customHeight="1" outlineLevel="1">
      <c r="B67" s="265" t="s">
        <v>15</v>
      </c>
      <c r="C67" s="265"/>
      <c r="D67" s="16"/>
      <c r="E67" s="198" t="s">
        <v>15</v>
      </c>
    </row>
    <row r="68" spans="1:5" hidden="1" outlineLevel="1">
      <c r="A68" s="16" t="str">
        <f>"Sertifikāta Nr.: "&amp;KOPS1!$B$59</f>
        <v xml:space="preserve">Sertifikāta Nr.: </v>
      </c>
      <c r="B68" s="131"/>
      <c r="C68" s="151"/>
      <c r="D68" s="16"/>
      <c r="E68" s="16"/>
    </row>
    <row r="69" spans="1:5" collapsed="1">
      <c r="A69" s="16"/>
      <c r="B69" s="16"/>
      <c r="D69" s="207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  <row r="243" spans="1:5">
      <c r="A243" s="16"/>
      <c r="B243" s="16"/>
      <c r="C243" s="16"/>
      <c r="D243" s="16"/>
      <c r="E243" s="16"/>
    </row>
    <row r="244" spans="1:5">
      <c r="A244" s="16"/>
      <c r="B244" s="16"/>
      <c r="C244" s="16"/>
      <c r="D244" s="16"/>
      <c r="E244" s="16"/>
    </row>
    <row r="245" spans="1:5">
      <c r="A245" s="16"/>
      <c r="B245" s="16"/>
      <c r="C245" s="16"/>
      <c r="D245" s="16"/>
      <c r="E245" s="16"/>
    </row>
    <row r="246" spans="1:5">
      <c r="A246" s="16"/>
      <c r="B246" s="16"/>
      <c r="C246" s="16"/>
      <c r="D246" s="16"/>
      <c r="E246" s="16"/>
    </row>
    <row r="247" spans="1:5">
      <c r="A247" s="16"/>
      <c r="B247" s="16"/>
      <c r="C247" s="16"/>
      <c r="D247" s="16"/>
      <c r="E247" s="16"/>
    </row>
    <row r="248" spans="1:5">
      <c r="A248" s="16"/>
      <c r="B248" s="16"/>
      <c r="C248" s="16"/>
      <c r="D248" s="16"/>
      <c r="E248" s="16"/>
    </row>
    <row r="249" spans="1:5">
      <c r="A249" s="16"/>
      <c r="B249" s="16"/>
      <c r="C249" s="16"/>
      <c r="D249" s="16"/>
      <c r="E249" s="16"/>
    </row>
    <row r="250" spans="1:5">
      <c r="A250" s="16"/>
      <c r="B250" s="16"/>
      <c r="C250" s="16"/>
      <c r="D250" s="16"/>
      <c r="E250" s="16"/>
    </row>
    <row r="251" spans="1:5">
      <c r="A251" s="16"/>
      <c r="B251" s="16"/>
      <c r="C251" s="16"/>
      <c r="D251" s="16"/>
      <c r="E251" s="16"/>
    </row>
    <row r="252" spans="1:5">
      <c r="A252" s="16"/>
      <c r="B252" s="16"/>
      <c r="C252" s="16"/>
      <c r="D252" s="16"/>
      <c r="E252" s="16"/>
    </row>
    <row r="253" spans="1:5">
      <c r="A253" s="16"/>
      <c r="B253" s="16"/>
      <c r="C253" s="16"/>
      <c r="D253" s="16"/>
      <c r="E253" s="16"/>
    </row>
    <row r="254" spans="1:5">
      <c r="A254" s="16"/>
      <c r="B254" s="16"/>
      <c r="C254" s="16"/>
      <c r="D254" s="16"/>
      <c r="E254" s="16"/>
    </row>
    <row r="255" spans="1:5">
      <c r="A255" s="16"/>
      <c r="B255" s="16"/>
      <c r="C255" s="16"/>
      <c r="D255" s="16"/>
      <c r="E255" s="16"/>
    </row>
    <row r="256" spans="1:5">
      <c r="A256" s="16"/>
      <c r="B256" s="16"/>
      <c r="C256" s="16"/>
      <c r="D256" s="16"/>
      <c r="E256" s="16"/>
    </row>
    <row r="257" spans="1:5">
      <c r="A257" s="16"/>
      <c r="B257" s="16"/>
      <c r="C257" s="16"/>
      <c r="D257" s="16"/>
      <c r="E257" s="16"/>
    </row>
    <row r="258" spans="1:5">
      <c r="A258" s="16"/>
      <c r="B258" s="16"/>
      <c r="C258" s="16"/>
      <c r="D258" s="16"/>
      <c r="E258" s="16"/>
    </row>
    <row r="259" spans="1:5">
      <c r="A259" s="16"/>
      <c r="B259" s="16"/>
      <c r="C259" s="16"/>
      <c r="D259" s="16"/>
      <c r="E259" s="16"/>
    </row>
    <row r="260" spans="1:5">
      <c r="A260" s="16"/>
      <c r="B260" s="16"/>
      <c r="C260" s="16"/>
      <c r="D260" s="16"/>
      <c r="E260" s="16"/>
    </row>
    <row r="261" spans="1:5">
      <c r="A261" s="16"/>
      <c r="B261" s="16"/>
      <c r="C261" s="16"/>
      <c r="D261" s="16"/>
      <c r="E261" s="16"/>
    </row>
    <row r="262" spans="1:5">
      <c r="A262" s="16"/>
      <c r="B262" s="16"/>
      <c r="C262" s="16"/>
      <c r="D262" s="16"/>
      <c r="E262" s="16"/>
    </row>
    <row r="263" spans="1:5">
      <c r="A263" s="16"/>
      <c r="B263" s="16"/>
      <c r="C263" s="16"/>
      <c r="D263" s="16"/>
      <c r="E263" s="16"/>
    </row>
    <row r="264" spans="1:5">
      <c r="A264" s="16"/>
      <c r="B264" s="16"/>
      <c r="C264" s="16"/>
      <c r="D264" s="16"/>
      <c r="E264" s="16"/>
    </row>
    <row r="265" spans="1:5">
      <c r="A265" s="16"/>
      <c r="B265" s="16"/>
      <c r="C265" s="16"/>
      <c r="D265" s="16"/>
      <c r="E265" s="16"/>
    </row>
    <row r="266" spans="1:5">
      <c r="A266" s="16"/>
      <c r="B266" s="16"/>
      <c r="C266" s="16"/>
      <c r="D266" s="16"/>
      <c r="E266" s="16"/>
    </row>
    <row r="267" spans="1:5">
      <c r="A267" s="16"/>
      <c r="B267" s="16"/>
      <c r="C267" s="16"/>
      <c r="D267" s="16"/>
      <c r="E267" s="16"/>
    </row>
    <row r="268" spans="1:5">
      <c r="A268" s="16"/>
      <c r="B268" s="16"/>
      <c r="C268" s="16"/>
      <c r="D268" s="16"/>
      <c r="E268" s="16"/>
    </row>
    <row r="269" spans="1:5">
      <c r="A269" s="16"/>
      <c r="B269" s="16"/>
      <c r="C269" s="16"/>
      <c r="D269" s="16"/>
      <c r="E269" s="16"/>
    </row>
    <row r="270" spans="1:5">
      <c r="A270" s="16"/>
      <c r="B270" s="16"/>
      <c r="C270" s="16"/>
      <c r="D270" s="16"/>
      <c r="E270" s="16"/>
    </row>
  </sheetData>
  <mergeCells count="13">
    <mergeCell ref="B67:C67"/>
    <mergeCell ref="C9:E9"/>
    <mergeCell ref="A15:A16"/>
    <mergeCell ref="B15:B16"/>
    <mergeCell ref="C15:C16"/>
    <mergeCell ref="D15:D16"/>
    <mergeCell ref="E15:E16"/>
    <mergeCell ref="C8:E8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R301"/>
  <sheetViews>
    <sheetView showZeros="0" topLeftCell="A66" zoomScale="85" zoomScaleNormal="85" workbookViewId="0">
      <selection activeCell="T18" sqref="T18"/>
    </sheetView>
  </sheetViews>
  <sheetFormatPr defaultColWidth="9.140625" defaultRowHeight="15" outlineLevelRow="1"/>
  <cols>
    <col min="1" max="2" width="8.7109375" style="3" customWidth="1"/>
    <col min="3" max="3" width="44.7109375" style="66" customWidth="1"/>
    <col min="4" max="5" width="9.7109375" style="3" customWidth="1"/>
    <col min="6" max="11" width="8.7109375" style="3" customWidth="1"/>
    <col min="12" max="15" width="10.7109375" style="3" customWidth="1"/>
    <col min="16" max="16" width="12.7109375" style="3" customWidth="1"/>
    <col min="17" max="16384" width="9.140625" style="3"/>
  </cols>
  <sheetData>
    <row r="1" spans="1:16" ht="20.25">
      <c r="A1" s="270" t="e">
        <f>"Lokālā tāme Nr. "&amp;KOPS1!#REF!</f>
        <v>#REF!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</row>
    <row r="3" spans="1:16" ht="20.25">
      <c r="A3" s="271" t="e">
        <f>KOPS1!#REF!</f>
        <v>#REF!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</row>
    <row r="4" spans="1:16">
      <c r="A4" s="272" t="s">
        <v>0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</row>
    <row r="5" spans="1:16">
      <c r="A5" s="4"/>
      <c r="B5" s="4"/>
      <c r="C5" s="6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>
      <c r="A6" s="4" t="s">
        <v>1</v>
      </c>
      <c r="B6" s="4"/>
      <c r="C6" s="280" t="str">
        <f>KOPS1!C12</f>
        <v>Jāņa Cimzes ģimnāzijas telpu grupas vienkāršotā atjaunošana. I kārta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</row>
    <row r="7" spans="1:16">
      <c r="A7" s="4" t="s">
        <v>2</v>
      </c>
      <c r="B7" s="4"/>
      <c r="C7" s="280" t="str">
        <f>KOPS1!C13</f>
        <v>Jāņa Cimzes ģimnāzijas Ausekļas ielas korpuss. I kārta</v>
      </c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</row>
    <row r="8" spans="1:16">
      <c r="A8" s="4" t="s">
        <v>3</v>
      </c>
      <c r="B8" s="4"/>
      <c r="C8" s="280" t="str">
        <f>KOPS1!C14</f>
        <v>Ausekļa iela 5, Valka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</row>
    <row r="9" spans="1:16">
      <c r="A9" s="4" t="s">
        <v>4</v>
      </c>
      <c r="B9" s="4"/>
      <c r="C9" s="280">
        <f>KOPS1!C15</f>
        <v>295</v>
      </c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</row>
    <row r="10" spans="1:16">
      <c r="A10" s="4"/>
      <c r="B10" s="4"/>
      <c r="C10" s="64"/>
      <c r="D10" s="4"/>
      <c r="E10" s="4"/>
      <c r="F10" s="4"/>
      <c r="G10" s="4"/>
      <c r="H10" s="4"/>
      <c r="I10" s="4"/>
      <c r="J10" s="4"/>
      <c r="K10" s="4"/>
    </row>
    <row r="11" spans="1:16">
      <c r="A11" s="16" t="s">
        <v>32</v>
      </c>
      <c r="B11" s="16"/>
      <c r="C11" s="76"/>
      <c r="D11" s="16"/>
      <c r="E11" s="16"/>
      <c r="F11" s="4"/>
      <c r="G11" s="4"/>
      <c r="H11" s="4"/>
      <c r="I11" s="4"/>
      <c r="J11" s="4"/>
      <c r="K11" s="4"/>
      <c r="M11" s="277">
        <f>P94</f>
        <v>0</v>
      </c>
      <c r="N11" s="277"/>
      <c r="O11" s="277"/>
      <c r="P11" s="277"/>
    </row>
    <row r="12" spans="1:16">
      <c r="A12" s="16"/>
      <c r="B12" s="16"/>
      <c r="C12" s="76"/>
      <c r="D12" s="16"/>
      <c r="E12" s="16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>
      <c r="A13" s="4"/>
      <c r="B13" s="4"/>
      <c r="C13" s="64"/>
      <c r="D13" s="4"/>
      <c r="E13" s="4"/>
      <c r="F13" s="4"/>
      <c r="G13" s="4"/>
      <c r="H13" s="4"/>
      <c r="I13" s="4"/>
      <c r="J13" s="4"/>
      <c r="K13" s="4"/>
      <c r="M13" s="278">
        <f>KOPS1!F21</f>
        <v>0</v>
      </c>
      <c r="N13" s="278"/>
      <c r="O13" s="278"/>
      <c r="P13" s="278"/>
    </row>
    <row r="15" spans="1:16" ht="15" customHeight="1">
      <c r="A15" s="279" t="s">
        <v>5</v>
      </c>
      <c r="B15" s="279" t="s">
        <v>6</v>
      </c>
      <c r="C15" s="264" t="s">
        <v>34</v>
      </c>
      <c r="D15" s="264" t="s">
        <v>7</v>
      </c>
      <c r="E15" s="264" t="s">
        <v>8</v>
      </c>
      <c r="F15" s="264" t="s">
        <v>9</v>
      </c>
      <c r="G15" s="264"/>
      <c r="H15" s="264"/>
      <c r="I15" s="264"/>
      <c r="J15" s="264"/>
      <c r="K15" s="264"/>
      <c r="L15" s="264" t="s">
        <v>10</v>
      </c>
      <c r="M15" s="264"/>
      <c r="N15" s="264"/>
      <c r="O15" s="264"/>
      <c r="P15" s="264"/>
    </row>
    <row r="16" spans="1:16" ht="51">
      <c r="A16" s="279"/>
      <c r="B16" s="279"/>
      <c r="C16" s="264"/>
      <c r="D16" s="264"/>
      <c r="E16" s="264"/>
      <c r="F16" s="15" t="s">
        <v>22</v>
      </c>
      <c r="G16" s="15" t="s">
        <v>23</v>
      </c>
      <c r="H16" s="15" t="s">
        <v>35</v>
      </c>
      <c r="I16" s="15" t="s">
        <v>36</v>
      </c>
      <c r="J16" s="15" t="s">
        <v>37</v>
      </c>
      <c r="K16" s="15" t="s">
        <v>38</v>
      </c>
      <c r="L16" s="15" t="s">
        <v>24</v>
      </c>
      <c r="M16" s="15" t="s">
        <v>35</v>
      </c>
      <c r="N16" s="15" t="s">
        <v>36</v>
      </c>
      <c r="O16" s="15" t="s">
        <v>37</v>
      </c>
      <c r="P16" s="15" t="s">
        <v>39</v>
      </c>
    </row>
    <row r="17" spans="1:18" ht="15.75" thickBot="1">
      <c r="A17" s="18">
        <v>1</v>
      </c>
      <c r="B17" s="18">
        <v>2</v>
      </c>
      <c r="C17" s="19" t="s">
        <v>29</v>
      </c>
      <c r="D17" s="18" t="s">
        <v>30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</row>
    <row r="18" spans="1:18" ht="15.75" thickTop="1">
      <c r="A18" s="21"/>
      <c r="B18" s="1"/>
      <c r="C18" s="65" t="s">
        <v>95</v>
      </c>
      <c r="D18" s="59"/>
      <c r="E18" s="60"/>
      <c r="F18" s="61"/>
      <c r="G18" s="62"/>
      <c r="H18" s="25"/>
      <c r="I18" s="25"/>
      <c r="J18" s="25"/>
      <c r="K18" s="25"/>
      <c r="L18" s="25"/>
      <c r="M18" s="25"/>
      <c r="N18" s="25"/>
      <c r="O18" s="25"/>
      <c r="P18" s="25"/>
    </row>
    <row r="19" spans="1:18" s="75" customFormat="1" ht="25.5">
      <c r="A19" s="68">
        <v>1</v>
      </c>
      <c r="B19" s="69" t="s">
        <v>25</v>
      </c>
      <c r="C19" s="70" t="s">
        <v>96</v>
      </c>
      <c r="D19" s="71" t="s">
        <v>47</v>
      </c>
      <c r="E19" s="72">
        <v>6</v>
      </c>
      <c r="F19" s="61">
        <v>2.5</v>
      </c>
      <c r="G19" s="73">
        <v>7.5</v>
      </c>
      <c r="H19" s="74">
        <f t="shared" ref="H19" si="0">ROUND(F19*G19,2)</f>
        <v>18.75</v>
      </c>
      <c r="I19" s="74">
        <v>23.78</v>
      </c>
      <c r="J19" s="74">
        <v>2.81</v>
      </c>
      <c r="K19" s="74"/>
      <c r="L19" s="74"/>
      <c r="M19" s="74"/>
      <c r="N19" s="74"/>
      <c r="O19" s="74"/>
      <c r="P19" s="74"/>
    </row>
    <row r="20" spans="1:18" ht="25.5">
      <c r="A20" s="6">
        <f t="shared" ref="A20:A91" si="1">A19+1</f>
        <v>2</v>
      </c>
      <c r="B20" s="1" t="s">
        <v>25</v>
      </c>
      <c r="C20" s="63" t="s">
        <v>97</v>
      </c>
      <c r="D20" s="59" t="s">
        <v>47</v>
      </c>
      <c r="E20" s="60">
        <v>2</v>
      </c>
      <c r="F20" s="61">
        <v>2.5</v>
      </c>
      <c r="G20" s="62">
        <v>7.5</v>
      </c>
      <c r="H20" s="7">
        <f t="shared" ref="H20:H31" si="2">ROUND(F20*G20,2)</f>
        <v>18.75</v>
      </c>
      <c r="I20" s="7">
        <v>25.77</v>
      </c>
      <c r="J20" s="7">
        <v>2.81</v>
      </c>
      <c r="K20" s="7"/>
      <c r="L20" s="7"/>
      <c r="M20" s="7"/>
      <c r="N20" s="7"/>
      <c r="O20" s="7"/>
      <c r="P20" s="7"/>
      <c r="R20" s="75"/>
    </row>
    <row r="21" spans="1:18" ht="25.5">
      <c r="A21" s="6">
        <f t="shared" si="1"/>
        <v>3</v>
      </c>
      <c r="B21" s="1" t="s">
        <v>25</v>
      </c>
      <c r="C21" s="63" t="s">
        <v>98</v>
      </c>
      <c r="D21" s="59" t="s">
        <v>47</v>
      </c>
      <c r="E21" s="60">
        <v>4</v>
      </c>
      <c r="F21" s="61">
        <v>2.5</v>
      </c>
      <c r="G21" s="62">
        <v>7.5</v>
      </c>
      <c r="H21" s="7">
        <f t="shared" si="2"/>
        <v>18.75</v>
      </c>
      <c r="I21" s="7">
        <v>35.67</v>
      </c>
      <c r="J21" s="7">
        <v>2.81</v>
      </c>
      <c r="K21" s="7"/>
      <c r="L21" s="7"/>
      <c r="M21" s="7"/>
      <c r="N21" s="7"/>
      <c r="O21" s="7"/>
      <c r="P21" s="7"/>
      <c r="R21" s="75"/>
    </row>
    <row r="22" spans="1:18" ht="25.5">
      <c r="A22" s="6">
        <f t="shared" si="1"/>
        <v>4</v>
      </c>
      <c r="B22" s="1" t="s">
        <v>25</v>
      </c>
      <c r="C22" s="63" t="s">
        <v>99</v>
      </c>
      <c r="D22" s="59" t="s">
        <v>47</v>
      </c>
      <c r="E22" s="60">
        <v>6</v>
      </c>
      <c r="F22" s="61">
        <v>2.5</v>
      </c>
      <c r="G22" s="62">
        <v>7.5</v>
      </c>
      <c r="H22" s="7">
        <f t="shared" si="2"/>
        <v>18.75</v>
      </c>
      <c r="I22" s="7">
        <v>40.28</v>
      </c>
      <c r="J22" s="7">
        <v>2.81</v>
      </c>
      <c r="K22" s="7"/>
      <c r="L22" s="7"/>
      <c r="M22" s="7"/>
      <c r="N22" s="7"/>
      <c r="O22" s="7"/>
      <c r="P22" s="7"/>
      <c r="R22" s="75"/>
    </row>
    <row r="23" spans="1:18" ht="25.5">
      <c r="A23" s="6">
        <f t="shared" si="1"/>
        <v>5</v>
      </c>
      <c r="B23" s="1" t="s">
        <v>25</v>
      </c>
      <c r="C23" s="63" t="s">
        <v>100</v>
      </c>
      <c r="D23" s="59" t="s">
        <v>47</v>
      </c>
      <c r="E23" s="60">
        <v>13</v>
      </c>
      <c r="F23" s="61">
        <v>2.5</v>
      </c>
      <c r="G23" s="62">
        <v>7.5</v>
      </c>
      <c r="H23" s="7">
        <f t="shared" si="2"/>
        <v>18.75</v>
      </c>
      <c r="I23" s="7">
        <v>45.2</v>
      </c>
      <c r="J23" s="7">
        <v>2.81</v>
      </c>
      <c r="K23" s="7"/>
      <c r="L23" s="7"/>
      <c r="M23" s="7"/>
      <c r="N23" s="7"/>
      <c r="O23" s="7"/>
      <c r="P23" s="7"/>
      <c r="R23" s="75"/>
    </row>
    <row r="24" spans="1:18" ht="25.5">
      <c r="A24" s="6">
        <f t="shared" si="1"/>
        <v>6</v>
      </c>
      <c r="B24" s="1" t="s">
        <v>25</v>
      </c>
      <c r="C24" s="63" t="s">
        <v>101</v>
      </c>
      <c r="D24" s="59" t="s">
        <v>47</v>
      </c>
      <c r="E24" s="60">
        <v>4</v>
      </c>
      <c r="F24" s="61">
        <v>2.5</v>
      </c>
      <c r="G24" s="62">
        <v>7.5</v>
      </c>
      <c r="H24" s="7">
        <f t="shared" si="2"/>
        <v>18.75</v>
      </c>
      <c r="I24" s="7">
        <v>49.98</v>
      </c>
      <c r="J24" s="7">
        <v>2.81</v>
      </c>
      <c r="K24" s="7"/>
      <c r="L24" s="7"/>
      <c r="M24" s="7"/>
      <c r="N24" s="7"/>
      <c r="O24" s="7"/>
      <c r="P24" s="7"/>
      <c r="R24" s="75"/>
    </row>
    <row r="25" spans="1:18" ht="25.5">
      <c r="A25" s="6">
        <f t="shared" si="1"/>
        <v>7</v>
      </c>
      <c r="B25" s="1" t="s">
        <v>25</v>
      </c>
      <c r="C25" s="63" t="s">
        <v>102</v>
      </c>
      <c r="D25" s="59" t="s">
        <v>47</v>
      </c>
      <c r="E25" s="60">
        <v>4</v>
      </c>
      <c r="F25" s="61">
        <v>2.5</v>
      </c>
      <c r="G25" s="62">
        <v>7.5</v>
      </c>
      <c r="H25" s="7">
        <f t="shared" si="2"/>
        <v>18.75</v>
      </c>
      <c r="I25" s="7">
        <v>54.77</v>
      </c>
      <c r="J25" s="7">
        <v>2.81</v>
      </c>
      <c r="K25" s="7"/>
      <c r="L25" s="7"/>
      <c r="M25" s="7"/>
      <c r="N25" s="7"/>
      <c r="O25" s="7"/>
      <c r="P25" s="7"/>
      <c r="R25" s="75"/>
    </row>
    <row r="26" spans="1:18" ht="25.5">
      <c r="A26" s="6">
        <f t="shared" si="1"/>
        <v>8</v>
      </c>
      <c r="B26" s="1" t="s">
        <v>25</v>
      </c>
      <c r="C26" s="63" t="s">
        <v>103</v>
      </c>
      <c r="D26" s="59" t="s">
        <v>47</v>
      </c>
      <c r="E26" s="60">
        <v>11</v>
      </c>
      <c r="F26" s="61">
        <v>2.5</v>
      </c>
      <c r="G26" s="62">
        <v>7.5</v>
      </c>
      <c r="H26" s="7">
        <f t="shared" si="2"/>
        <v>18.75</v>
      </c>
      <c r="I26" s="7">
        <v>59.81</v>
      </c>
      <c r="J26" s="7">
        <v>2.81</v>
      </c>
      <c r="K26" s="7"/>
      <c r="L26" s="7"/>
      <c r="M26" s="7"/>
      <c r="N26" s="7"/>
      <c r="O26" s="7"/>
      <c r="P26" s="7"/>
      <c r="R26" s="75"/>
    </row>
    <row r="27" spans="1:18" ht="25.5">
      <c r="A27" s="6">
        <f t="shared" si="1"/>
        <v>9</v>
      </c>
      <c r="B27" s="1" t="s">
        <v>25</v>
      </c>
      <c r="C27" s="63" t="s">
        <v>104</v>
      </c>
      <c r="D27" s="59" t="s">
        <v>47</v>
      </c>
      <c r="E27" s="60">
        <v>11</v>
      </c>
      <c r="F27" s="61">
        <v>2.5</v>
      </c>
      <c r="G27" s="62">
        <v>7.5</v>
      </c>
      <c r="H27" s="7">
        <f t="shared" si="2"/>
        <v>18.75</v>
      </c>
      <c r="I27" s="7">
        <v>64.489999999999995</v>
      </c>
      <c r="J27" s="7">
        <v>2.81</v>
      </c>
      <c r="K27" s="7"/>
      <c r="L27" s="7"/>
      <c r="M27" s="7"/>
      <c r="N27" s="7"/>
      <c r="O27" s="7"/>
      <c r="P27" s="7"/>
      <c r="R27" s="75"/>
    </row>
    <row r="28" spans="1:18" ht="25.5">
      <c r="A28" s="6">
        <f t="shared" si="1"/>
        <v>10</v>
      </c>
      <c r="B28" s="1" t="s">
        <v>25</v>
      </c>
      <c r="C28" s="63" t="s">
        <v>105</v>
      </c>
      <c r="D28" s="59" t="s">
        <v>47</v>
      </c>
      <c r="E28" s="60">
        <v>1</v>
      </c>
      <c r="F28" s="61">
        <v>2.5</v>
      </c>
      <c r="G28" s="62">
        <v>7.5</v>
      </c>
      <c r="H28" s="7">
        <f t="shared" si="2"/>
        <v>18.75</v>
      </c>
      <c r="I28" s="7">
        <v>69.37</v>
      </c>
      <c r="J28" s="7">
        <v>2.81</v>
      </c>
      <c r="K28" s="7"/>
      <c r="L28" s="7"/>
      <c r="M28" s="7"/>
      <c r="N28" s="7"/>
      <c r="O28" s="7"/>
      <c r="P28" s="7"/>
      <c r="R28" s="75"/>
    </row>
    <row r="29" spans="1:18" ht="25.5">
      <c r="A29" s="6">
        <f t="shared" si="1"/>
        <v>11</v>
      </c>
      <c r="B29" s="1" t="s">
        <v>25</v>
      </c>
      <c r="C29" s="63" t="s">
        <v>106</v>
      </c>
      <c r="D29" s="59" t="s">
        <v>47</v>
      </c>
      <c r="E29" s="60">
        <v>3</v>
      </c>
      <c r="F29" s="61">
        <v>2.5</v>
      </c>
      <c r="G29" s="62">
        <v>7.5</v>
      </c>
      <c r="H29" s="7">
        <f t="shared" si="2"/>
        <v>18.75</v>
      </c>
      <c r="I29" s="7">
        <v>74.27</v>
      </c>
      <c r="J29" s="7">
        <v>2.81</v>
      </c>
      <c r="K29" s="7"/>
      <c r="L29" s="7"/>
      <c r="M29" s="7"/>
      <c r="N29" s="7"/>
      <c r="O29" s="7"/>
      <c r="P29" s="7"/>
      <c r="R29" s="75"/>
    </row>
    <row r="30" spans="1:18" ht="25.5">
      <c r="A30" s="6">
        <f t="shared" si="1"/>
        <v>12</v>
      </c>
      <c r="B30" s="1" t="s">
        <v>25</v>
      </c>
      <c r="C30" s="63" t="s">
        <v>107</v>
      </c>
      <c r="D30" s="59" t="s">
        <v>47</v>
      </c>
      <c r="E30" s="60">
        <v>1</v>
      </c>
      <c r="F30" s="61">
        <v>2.5</v>
      </c>
      <c r="G30" s="62">
        <v>7.5</v>
      </c>
      <c r="H30" s="7">
        <f t="shared" si="2"/>
        <v>18.75</v>
      </c>
      <c r="I30" s="7">
        <v>83.97</v>
      </c>
      <c r="J30" s="7">
        <v>2.81</v>
      </c>
      <c r="K30" s="7"/>
      <c r="L30" s="7"/>
      <c r="M30" s="7"/>
      <c r="N30" s="7"/>
      <c r="O30" s="7"/>
      <c r="P30" s="7"/>
      <c r="R30" s="75"/>
    </row>
    <row r="31" spans="1:18" ht="25.5">
      <c r="A31" s="6">
        <f t="shared" si="1"/>
        <v>13</v>
      </c>
      <c r="B31" s="1" t="s">
        <v>25</v>
      </c>
      <c r="C31" s="63" t="s">
        <v>108</v>
      </c>
      <c r="D31" s="59" t="s">
        <v>47</v>
      </c>
      <c r="E31" s="60">
        <v>1</v>
      </c>
      <c r="F31" s="61">
        <v>2.5</v>
      </c>
      <c r="G31" s="62">
        <v>7.5</v>
      </c>
      <c r="H31" s="7">
        <f t="shared" si="2"/>
        <v>18.75</v>
      </c>
      <c r="I31" s="7">
        <v>93.71</v>
      </c>
      <c r="J31" s="7">
        <v>2.81</v>
      </c>
      <c r="K31" s="7"/>
      <c r="L31" s="7"/>
      <c r="M31" s="7"/>
      <c r="N31" s="7"/>
      <c r="O31" s="7"/>
      <c r="P31" s="7"/>
      <c r="R31" s="75"/>
    </row>
    <row r="32" spans="1:18" ht="25.5">
      <c r="A32" s="6">
        <f t="shared" si="1"/>
        <v>14</v>
      </c>
      <c r="B32" s="1" t="s">
        <v>25</v>
      </c>
      <c r="C32" s="63" t="s">
        <v>109</v>
      </c>
      <c r="D32" s="59" t="s">
        <v>47</v>
      </c>
      <c r="E32" s="60">
        <v>1</v>
      </c>
      <c r="F32" s="61">
        <v>2.5</v>
      </c>
      <c r="G32" s="62">
        <v>7.5</v>
      </c>
      <c r="H32" s="7">
        <f t="shared" ref="H32:H91" si="3">ROUND(F32*G32,2)</f>
        <v>18.75</v>
      </c>
      <c r="I32" s="7">
        <v>113.21</v>
      </c>
      <c r="J32" s="7">
        <v>2.81</v>
      </c>
      <c r="K32" s="7"/>
      <c r="L32" s="7"/>
      <c r="M32" s="7"/>
      <c r="N32" s="7"/>
      <c r="O32" s="7"/>
      <c r="P32" s="7"/>
      <c r="R32" s="75"/>
    </row>
    <row r="33" spans="1:18" ht="25.5">
      <c r="A33" s="6">
        <f t="shared" si="1"/>
        <v>15</v>
      </c>
      <c r="B33" s="1" t="s">
        <v>25</v>
      </c>
      <c r="C33" s="63" t="s">
        <v>110</v>
      </c>
      <c r="D33" s="59" t="s">
        <v>47</v>
      </c>
      <c r="E33" s="60">
        <v>1</v>
      </c>
      <c r="F33" s="61">
        <v>2.5</v>
      </c>
      <c r="G33" s="62">
        <v>7.5</v>
      </c>
      <c r="H33" s="7">
        <f t="shared" si="3"/>
        <v>18.75</v>
      </c>
      <c r="I33" s="7">
        <v>48.21</v>
      </c>
      <c r="J33" s="7">
        <v>2.81</v>
      </c>
      <c r="K33" s="7"/>
      <c r="L33" s="7"/>
      <c r="M33" s="7"/>
      <c r="N33" s="7"/>
      <c r="O33" s="7"/>
      <c r="P33" s="7"/>
      <c r="R33" s="75"/>
    </row>
    <row r="34" spans="1:18">
      <c r="A34" s="6">
        <f t="shared" si="1"/>
        <v>16</v>
      </c>
      <c r="B34" s="1" t="s">
        <v>25</v>
      </c>
      <c r="C34" s="63" t="s">
        <v>111</v>
      </c>
      <c r="D34" s="59" t="s">
        <v>45</v>
      </c>
      <c r="E34" s="60">
        <v>69</v>
      </c>
      <c r="F34" s="61">
        <v>0.15</v>
      </c>
      <c r="G34" s="62">
        <v>7.5</v>
      </c>
      <c r="H34" s="7">
        <f t="shared" si="3"/>
        <v>1.1299999999999999</v>
      </c>
      <c r="I34" s="7">
        <v>15</v>
      </c>
      <c r="J34" s="7">
        <v>0.17</v>
      </c>
      <c r="K34" s="7"/>
      <c r="L34" s="7"/>
      <c r="M34" s="7"/>
      <c r="N34" s="7"/>
      <c r="O34" s="7"/>
      <c r="P34" s="7"/>
      <c r="R34" s="75"/>
    </row>
    <row r="35" spans="1:18" ht="25.5">
      <c r="A35" s="6">
        <f t="shared" si="1"/>
        <v>17</v>
      </c>
      <c r="B35" s="1" t="s">
        <v>25</v>
      </c>
      <c r="C35" s="63" t="s">
        <v>112</v>
      </c>
      <c r="D35" s="59" t="s">
        <v>45</v>
      </c>
      <c r="E35" s="60">
        <v>69</v>
      </c>
      <c r="F35" s="61">
        <v>0.5</v>
      </c>
      <c r="G35" s="62">
        <v>7.5</v>
      </c>
      <c r="H35" s="7">
        <f t="shared" si="3"/>
        <v>3.75</v>
      </c>
      <c r="I35" s="7">
        <v>24.92</v>
      </c>
      <c r="J35" s="7">
        <v>0.56000000000000005</v>
      </c>
      <c r="K35" s="7"/>
      <c r="L35" s="7"/>
      <c r="M35" s="7"/>
      <c r="N35" s="7"/>
      <c r="O35" s="7"/>
      <c r="P35" s="7"/>
      <c r="R35" s="75"/>
    </row>
    <row r="36" spans="1:18">
      <c r="A36" s="6">
        <f t="shared" si="1"/>
        <v>18</v>
      </c>
      <c r="B36" s="1" t="s">
        <v>25</v>
      </c>
      <c r="C36" s="63" t="s">
        <v>113</v>
      </c>
      <c r="D36" s="59" t="s">
        <v>45</v>
      </c>
      <c r="E36" s="60">
        <v>69</v>
      </c>
      <c r="F36" s="61">
        <v>0.5</v>
      </c>
      <c r="G36" s="62">
        <v>7.5</v>
      </c>
      <c r="H36" s="7">
        <f t="shared" si="3"/>
        <v>3.75</v>
      </c>
      <c r="I36" s="7">
        <v>4.0999999999999996</v>
      </c>
      <c r="J36" s="7">
        <v>0.56000000000000005</v>
      </c>
      <c r="K36" s="7"/>
      <c r="L36" s="7"/>
      <c r="M36" s="7"/>
      <c r="N36" s="7"/>
      <c r="O36" s="7"/>
      <c r="P36" s="7"/>
      <c r="R36" s="75"/>
    </row>
    <row r="37" spans="1:18" ht="25.5">
      <c r="A37" s="6">
        <f t="shared" si="1"/>
        <v>19</v>
      </c>
      <c r="B37" s="1" t="s">
        <v>25</v>
      </c>
      <c r="C37" s="63" t="s">
        <v>114</v>
      </c>
      <c r="D37" s="59" t="s">
        <v>44</v>
      </c>
      <c r="E37" s="60">
        <v>320</v>
      </c>
      <c r="F37" s="61">
        <v>0.35</v>
      </c>
      <c r="G37" s="62">
        <v>7.5</v>
      </c>
      <c r="H37" s="7">
        <f t="shared" si="3"/>
        <v>2.63</v>
      </c>
      <c r="I37" s="7">
        <v>0.65</v>
      </c>
      <c r="J37" s="7">
        <v>0.39</v>
      </c>
      <c r="K37" s="7"/>
      <c r="L37" s="7"/>
      <c r="M37" s="7"/>
      <c r="N37" s="7"/>
      <c r="O37" s="7"/>
      <c r="P37" s="7"/>
      <c r="R37" s="75"/>
    </row>
    <row r="38" spans="1:18" ht="25.5">
      <c r="A38" s="6">
        <f t="shared" si="1"/>
        <v>20</v>
      </c>
      <c r="B38" s="1" t="s">
        <v>25</v>
      </c>
      <c r="C38" s="63" t="s">
        <v>115</v>
      </c>
      <c r="D38" s="59" t="s">
        <v>44</v>
      </c>
      <c r="E38" s="60">
        <v>105</v>
      </c>
      <c r="F38" s="61">
        <v>0.35</v>
      </c>
      <c r="G38" s="62">
        <v>7.5</v>
      </c>
      <c r="H38" s="7">
        <f t="shared" si="3"/>
        <v>2.63</v>
      </c>
      <c r="I38" s="7">
        <v>0.92</v>
      </c>
      <c r="J38" s="7">
        <v>0.39</v>
      </c>
      <c r="K38" s="7"/>
      <c r="L38" s="7"/>
      <c r="M38" s="7"/>
      <c r="N38" s="7"/>
      <c r="O38" s="7"/>
      <c r="P38" s="7"/>
      <c r="R38" s="75"/>
    </row>
    <row r="39" spans="1:18" ht="25.5">
      <c r="A39" s="6">
        <f t="shared" si="1"/>
        <v>21</v>
      </c>
      <c r="B39" s="1" t="s">
        <v>25</v>
      </c>
      <c r="C39" s="63" t="s">
        <v>116</v>
      </c>
      <c r="D39" s="59" t="s">
        <v>44</v>
      </c>
      <c r="E39" s="60">
        <v>87</v>
      </c>
      <c r="F39" s="61">
        <v>0.5</v>
      </c>
      <c r="G39" s="62">
        <v>7.5</v>
      </c>
      <c r="H39" s="7">
        <f t="shared" si="3"/>
        <v>3.75</v>
      </c>
      <c r="I39" s="7">
        <v>1.54</v>
      </c>
      <c r="J39" s="7">
        <v>0.56000000000000005</v>
      </c>
      <c r="K39" s="7"/>
      <c r="L39" s="7"/>
      <c r="M39" s="7"/>
      <c r="N39" s="7"/>
      <c r="O39" s="7"/>
      <c r="P39" s="7"/>
      <c r="R39" s="75"/>
    </row>
    <row r="40" spans="1:18" ht="25.5">
      <c r="A40" s="6">
        <f t="shared" si="1"/>
        <v>22</v>
      </c>
      <c r="B40" s="1" t="s">
        <v>25</v>
      </c>
      <c r="C40" s="63" t="s">
        <v>117</v>
      </c>
      <c r="D40" s="59" t="s">
        <v>44</v>
      </c>
      <c r="E40" s="60">
        <v>91</v>
      </c>
      <c r="F40" s="61">
        <v>0.65</v>
      </c>
      <c r="G40" s="62">
        <v>7.5</v>
      </c>
      <c r="H40" s="7">
        <f t="shared" si="3"/>
        <v>4.88</v>
      </c>
      <c r="I40" s="7">
        <v>3.53</v>
      </c>
      <c r="J40" s="7">
        <v>0.73</v>
      </c>
      <c r="K40" s="7"/>
      <c r="L40" s="7"/>
      <c r="M40" s="7"/>
      <c r="N40" s="7"/>
      <c r="O40" s="7"/>
      <c r="P40" s="7"/>
      <c r="R40" s="75"/>
    </row>
    <row r="41" spans="1:18" ht="25.5">
      <c r="A41" s="6">
        <f t="shared" si="1"/>
        <v>23</v>
      </c>
      <c r="B41" s="1" t="s">
        <v>25</v>
      </c>
      <c r="C41" s="63" t="s">
        <v>118</v>
      </c>
      <c r="D41" s="59" t="s">
        <v>44</v>
      </c>
      <c r="E41" s="60">
        <v>48</v>
      </c>
      <c r="F41" s="61">
        <v>0.75</v>
      </c>
      <c r="G41" s="62">
        <v>7.5</v>
      </c>
      <c r="H41" s="7">
        <f t="shared" si="3"/>
        <v>5.63</v>
      </c>
      <c r="I41" s="7">
        <v>5.3</v>
      </c>
      <c r="J41" s="7">
        <v>0.84</v>
      </c>
      <c r="K41" s="7"/>
      <c r="L41" s="7"/>
      <c r="M41" s="7"/>
      <c r="N41" s="7"/>
      <c r="O41" s="7"/>
      <c r="P41" s="7"/>
      <c r="R41" s="75"/>
    </row>
    <row r="42" spans="1:18" ht="25.5">
      <c r="A42" s="6">
        <f t="shared" si="1"/>
        <v>24</v>
      </c>
      <c r="B42" s="1" t="s">
        <v>25</v>
      </c>
      <c r="C42" s="63" t="s">
        <v>119</v>
      </c>
      <c r="D42" s="59" t="s">
        <v>44</v>
      </c>
      <c r="E42" s="60">
        <v>65</v>
      </c>
      <c r="F42" s="61">
        <v>0.9</v>
      </c>
      <c r="G42" s="62">
        <v>7.5</v>
      </c>
      <c r="H42" s="7">
        <f t="shared" si="3"/>
        <v>6.75</v>
      </c>
      <c r="I42" s="7">
        <v>7.79</v>
      </c>
      <c r="J42" s="7">
        <v>1.01</v>
      </c>
      <c r="K42" s="7"/>
      <c r="L42" s="7"/>
      <c r="M42" s="7"/>
      <c r="N42" s="7"/>
      <c r="O42" s="7"/>
      <c r="P42" s="7"/>
      <c r="R42" s="75"/>
    </row>
    <row r="43" spans="1:18" ht="25.5">
      <c r="A43" s="6">
        <f t="shared" si="1"/>
        <v>25</v>
      </c>
      <c r="B43" s="1" t="s">
        <v>25</v>
      </c>
      <c r="C43" s="63" t="s">
        <v>120</v>
      </c>
      <c r="D43" s="59" t="s">
        <v>44</v>
      </c>
      <c r="E43" s="60">
        <v>15</v>
      </c>
      <c r="F43" s="61">
        <v>1.05</v>
      </c>
      <c r="G43" s="62">
        <v>7.5</v>
      </c>
      <c r="H43" s="7">
        <f t="shared" si="3"/>
        <v>7.88</v>
      </c>
      <c r="I43" s="7">
        <v>13.35</v>
      </c>
      <c r="J43" s="7">
        <v>1.18</v>
      </c>
      <c r="K43" s="7"/>
      <c r="L43" s="7"/>
      <c r="M43" s="7"/>
      <c r="N43" s="7"/>
      <c r="O43" s="7"/>
      <c r="P43" s="7"/>
      <c r="R43" s="75"/>
    </row>
    <row r="44" spans="1:18">
      <c r="A44" s="6">
        <f t="shared" si="1"/>
        <v>26</v>
      </c>
      <c r="B44" s="1" t="s">
        <v>25</v>
      </c>
      <c r="C44" s="63" t="s">
        <v>121</v>
      </c>
      <c r="D44" s="59" t="s">
        <v>45</v>
      </c>
      <c r="E44" s="60">
        <v>356</v>
      </c>
      <c r="F44" s="61">
        <v>0.05</v>
      </c>
      <c r="G44" s="62">
        <v>7.5</v>
      </c>
      <c r="H44" s="7">
        <f t="shared" si="3"/>
        <v>0.38</v>
      </c>
      <c r="I44" s="7">
        <v>1.53</v>
      </c>
      <c r="J44" s="7">
        <v>0.06</v>
      </c>
      <c r="K44" s="7"/>
      <c r="L44" s="7"/>
      <c r="M44" s="7"/>
      <c r="N44" s="7"/>
      <c r="O44" s="7"/>
      <c r="P44" s="7"/>
      <c r="R44" s="75"/>
    </row>
    <row r="45" spans="1:18">
      <c r="A45" s="6">
        <f t="shared" si="1"/>
        <v>27</v>
      </c>
      <c r="B45" s="1" t="s">
        <v>25</v>
      </c>
      <c r="C45" s="63" t="s">
        <v>54</v>
      </c>
      <c r="D45" s="59" t="s">
        <v>45</v>
      </c>
      <c r="E45" s="60">
        <v>16</v>
      </c>
      <c r="F45" s="61">
        <v>0.1</v>
      </c>
      <c r="G45" s="62">
        <v>7.5</v>
      </c>
      <c r="H45" s="7">
        <f t="shared" si="3"/>
        <v>0.75</v>
      </c>
      <c r="I45" s="7">
        <v>2.16</v>
      </c>
      <c r="J45" s="7">
        <v>0.11</v>
      </c>
      <c r="K45" s="7"/>
      <c r="L45" s="7"/>
      <c r="M45" s="7"/>
      <c r="N45" s="7"/>
      <c r="O45" s="7"/>
      <c r="P45" s="7"/>
      <c r="R45" s="75"/>
    </row>
    <row r="46" spans="1:18">
      <c r="A46" s="6">
        <f t="shared" si="1"/>
        <v>28</v>
      </c>
      <c r="B46" s="1" t="s">
        <v>25</v>
      </c>
      <c r="C46" s="63" t="s">
        <v>122</v>
      </c>
      <c r="D46" s="59" t="s">
        <v>45</v>
      </c>
      <c r="E46" s="60">
        <v>26</v>
      </c>
      <c r="F46" s="61">
        <v>0.15</v>
      </c>
      <c r="G46" s="62">
        <v>7.5</v>
      </c>
      <c r="H46" s="7">
        <f t="shared" si="3"/>
        <v>1.1299999999999999</v>
      </c>
      <c r="I46" s="7">
        <v>3.36</v>
      </c>
      <c r="J46" s="7">
        <v>0.17</v>
      </c>
      <c r="K46" s="7"/>
      <c r="L46" s="7"/>
      <c r="M46" s="7"/>
      <c r="N46" s="7"/>
      <c r="O46" s="7"/>
      <c r="P46" s="7"/>
      <c r="R46" s="75"/>
    </row>
    <row r="47" spans="1:18">
      <c r="A47" s="6">
        <f t="shared" si="1"/>
        <v>29</v>
      </c>
      <c r="B47" s="1" t="s">
        <v>25</v>
      </c>
      <c r="C47" s="63" t="s">
        <v>123</v>
      </c>
      <c r="D47" s="59" t="s">
        <v>45</v>
      </c>
      <c r="E47" s="60">
        <v>4</v>
      </c>
      <c r="F47" s="61">
        <v>0.2</v>
      </c>
      <c r="G47" s="62">
        <v>7.5</v>
      </c>
      <c r="H47" s="7">
        <f t="shared" si="3"/>
        <v>1.5</v>
      </c>
      <c r="I47" s="7">
        <v>4.79</v>
      </c>
      <c r="J47" s="7">
        <v>0.23</v>
      </c>
      <c r="K47" s="7"/>
      <c r="L47" s="7"/>
      <c r="M47" s="7"/>
      <c r="N47" s="7"/>
      <c r="O47" s="7"/>
      <c r="P47" s="7"/>
      <c r="R47" s="75"/>
    </row>
    <row r="48" spans="1:18">
      <c r="A48" s="6">
        <f t="shared" si="1"/>
        <v>30</v>
      </c>
      <c r="B48" s="1" t="s">
        <v>25</v>
      </c>
      <c r="C48" s="63" t="s">
        <v>124</v>
      </c>
      <c r="D48" s="59" t="s">
        <v>45</v>
      </c>
      <c r="E48" s="60">
        <v>4</v>
      </c>
      <c r="F48" s="61">
        <v>0.65</v>
      </c>
      <c r="G48" s="62">
        <v>7.5</v>
      </c>
      <c r="H48" s="7">
        <f t="shared" si="3"/>
        <v>4.88</v>
      </c>
      <c r="I48" s="7">
        <v>13.9</v>
      </c>
      <c r="J48" s="7">
        <v>0.73</v>
      </c>
      <c r="K48" s="7"/>
      <c r="L48" s="7"/>
      <c r="M48" s="7"/>
      <c r="N48" s="7"/>
      <c r="O48" s="7"/>
      <c r="P48" s="7"/>
      <c r="R48" s="75"/>
    </row>
    <row r="49" spans="1:18">
      <c r="A49" s="6">
        <f t="shared" si="1"/>
        <v>31</v>
      </c>
      <c r="B49" s="1" t="s">
        <v>25</v>
      </c>
      <c r="C49" s="63" t="s">
        <v>125</v>
      </c>
      <c r="D49" s="59" t="s">
        <v>45</v>
      </c>
      <c r="E49" s="60">
        <v>6</v>
      </c>
      <c r="F49" s="61">
        <v>0.9</v>
      </c>
      <c r="G49" s="62">
        <v>7.5</v>
      </c>
      <c r="H49" s="7">
        <f t="shared" si="3"/>
        <v>6.75</v>
      </c>
      <c r="I49" s="7">
        <v>19.760000000000002</v>
      </c>
      <c r="J49" s="7">
        <v>1.01</v>
      </c>
      <c r="K49" s="7"/>
      <c r="L49" s="7"/>
      <c r="M49" s="7"/>
      <c r="N49" s="7"/>
      <c r="O49" s="7"/>
      <c r="P49" s="7"/>
      <c r="R49" s="75"/>
    </row>
    <row r="50" spans="1:18">
      <c r="A50" s="6">
        <f t="shared" si="1"/>
        <v>32</v>
      </c>
      <c r="B50" s="1" t="s">
        <v>25</v>
      </c>
      <c r="C50" s="63" t="s">
        <v>126</v>
      </c>
      <c r="D50" s="59" t="s">
        <v>45</v>
      </c>
      <c r="E50" s="60">
        <v>2</v>
      </c>
      <c r="F50" s="61">
        <v>0.1</v>
      </c>
      <c r="G50" s="62">
        <v>7.5</v>
      </c>
      <c r="H50" s="7">
        <f t="shared" si="3"/>
        <v>0.75</v>
      </c>
      <c r="I50" s="7">
        <v>2.27</v>
      </c>
      <c r="J50" s="7">
        <v>0.11</v>
      </c>
      <c r="K50" s="7"/>
      <c r="L50" s="7"/>
      <c r="M50" s="7"/>
      <c r="N50" s="7"/>
      <c r="O50" s="7"/>
      <c r="P50" s="7"/>
      <c r="R50" s="75"/>
    </row>
    <row r="51" spans="1:18">
      <c r="A51" s="6">
        <f t="shared" si="1"/>
        <v>33</v>
      </c>
      <c r="B51" s="1" t="s">
        <v>25</v>
      </c>
      <c r="C51" s="63" t="s">
        <v>127</v>
      </c>
      <c r="D51" s="59" t="s">
        <v>45</v>
      </c>
      <c r="E51" s="60">
        <v>8</v>
      </c>
      <c r="F51" s="61">
        <v>0.1</v>
      </c>
      <c r="G51" s="62">
        <v>7.5</v>
      </c>
      <c r="H51" s="7">
        <f t="shared" si="3"/>
        <v>0.75</v>
      </c>
      <c r="I51" s="7">
        <v>2.67</v>
      </c>
      <c r="J51" s="7">
        <v>0.11</v>
      </c>
      <c r="K51" s="7"/>
      <c r="L51" s="7"/>
      <c r="M51" s="7"/>
      <c r="N51" s="7"/>
      <c r="O51" s="7"/>
      <c r="P51" s="7"/>
      <c r="R51" s="75"/>
    </row>
    <row r="52" spans="1:18">
      <c r="A52" s="6">
        <f t="shared" si="1"/>
        <v>34</v>
      </c>
      <c r="B52" s="1" t="s">
        <v>25</v>
      </c>
      <c r="C52" s="63" t="s">
        <v>128</v>
      </c>
      <c r="D52" s="59" t="s">
        <v>45</v>
      </c>
      <c r="E52" s="60">
        <v>26</v>
      </c>
      <c r="F52" s="61">
        <v>0.1</v>
      </c>
      <c r="G52" s="62">
        <v>7.5</v>
      </c>
      <c r="H52" s="7">
        <f t="shared" si="3"/>
        <v>0.75</v>
      </c>
      <c r="I52" s="7">
        <v>2.7</v>
      </c>
      <c r="J52" s="7">
        <v>0.11</v>
      </c>
      <c r="K52" s="7"/>
      <c r="L52" s="7"/>
      <c r="M52" s="7"/>
      <c r="N52" s="7"/>
      <c r="O52" s="7"/>
      <c r="P52" s="7"/>
      <c r="R52" s="75"/>
    </row>
    <row r="53" spans="1:18">
      <c r="A53" s="6">
        <f t="shared" si="1"/>
        <v>35</v>
      </c>
      <c r="B53" s="1" t="s">
        <v>25</v>
      </c>
      <c r="C53" s="63" t="s">
        <v>129</v>
      </c>
      <c r="D53" s="59" t="s">
        <v>45</v>
      </c>
      <c r="E53" s="60">
        <v>6</v>
      </c>
      <c r="F53" s="61">
        <v>0.15</v>
      </c>
      <c r="G53" s="62">
        <v>7.5</v>
      </c>
      <c r="H53" s="7">
        <f t="shared" si="3"/>
        <v>1.1299999999999999</v>
      </c>
      <c r="I53" s="7">
        <v>3.04</v>
      </c>
      <c r="J53" s="7">
        <v>0.17</v>
      </c>
      <c r="K53" s="7"/>
      <c r="L53" s="7"/>
      <c r="M53" s="7"/>
      <c r="N53" s="7"/>
      <c r="O53" s="7"/>
      <c r="P53" s="7"/>
      <c r="R53" s="75"/>
    </row>
    <row r="54" spans="1:18">
      <c r="A54" s="6">
        <f t="shared" si="1"/>
        <v>36</v>
      </c>
      <c r="B54" s="1" t="s">
        <v>25</v>
      </c>
      <c r="C54" s="63" t="s">
        <v>130</v>
      </c>
      <c r="D54" s="59" t="s">
        <v>45</v>
      </c>
      <c r="E54" s="60">
        <v>6</v>
      </c>
      <c r="F54" s="61">
        <v>0.2</v>
      </c>
      <c r="G54" s="62">
        <v>7.5</v>
      </c>
      <c r="H54" s="7">
        <f t="shared" si="3"/>
        <v>1.5</v>
      </c>
      <c r="I54" s="7">
        <v>4.08</v>
      </c>
      <c r="J54" s="7">
        <v>0.23</v>
      </c>
      <c r="K54" s="7"/>
      <c r="L54" s="7"/>
      <c r="M54" s="7"/>
      <c r="N54" s="7"/>
      <c r="O54" s="7"/>
      <c r="P54" s="7"/>
      <c r="R54" s="75"/>
    </row>
    <row r="55" spans="1:18">
      <c r="A55" s="6">
        <f t="shared" si="1"/>
        <v>37</v>
      </c>
      <c r="B55" s="1" t="s">
        <v>25</v>
      </c>
      <c r="C55" s="63" t="s">
        <v>131</v>
      </c>
      <c r="D55" s="59" t="s">
        <v>45</v>
      </c>
      <c r="E55" s="60">
        <v>4</v>
      </c>
      <c r="F55" s="61">
        <v>0.2</v>
      </c>
      <c r="G55" s="62">
        <v>7.5</v>
      </c>
      <c r="H55" s="7">
        <f t="shared" si="3"/>
        <v>1.5</v>
      </c>
      <c r="I55" s="7">
        <v>4.1900000000000004</v>
      </c>
      <c r="J55" s="7">
        <v>0.23</v>
      </c>
      <c r="K55" s="7"/>
      <c r="L55" s="7"/>
      <c r="M55" s="7"/>
      <c r="N55" s="7"/>
      <c r="O55" s="7"/>
      <c r="P55" s="7"/>
      <c r="R55" s="75"/>
    </row>
    <row r="56" spans="1:18">
      <c r="A56" s="6">
        <f t="shared" si="1"/>
        <v>38</v>
      </c>
      <c r="B56" s="1" t="s">
        <v>25</v>
      </c>
      <c r="C56" s="63" t="s">
        <v>132</v>
      </c>
      <c r="D56" s="59" t="s">
        <v>45</v>
      </c>
      <c r="E56" s="60">
        <v>10</v>
      </c>
      <c r="F56" s="61">
        <v>0.2</v>
      </c>
      <c r="G56" s="62">
        <v>7.5</v>
      </c>
      <c r="H56" s="7">
        <f t="shared" si="3"/>
        <v>1.5</v>
      </c>
      <c r="I56" s="7">
        <v>4.03</v>
      </c>
      <c r="J56" s="7">
        <v>0.23</v>
      </c>
      <c r="K56" s="7"/>
      <c r="L56" s="7"/>
      <c r="M56" s="7"/>
      <c r="N56" s="7"/>
      <c r="O56" s="7"/>
      <c r="P56" s="7"/>
      <c r="R56" s="75"/>
    </row>
    <row r="57" spans="1:18">
      <c r="A57" s="6">
        <f t="shared" si="1"/>
        <v>39</v>
      </c>
      <c r="B57" s="1" t="s">
        <v>25</v>
      </c>
      <c r="C57" s="63" t="s">
        <v>133</v>
      </c>
      <c r="D57" s="59" t="s">
        <v>45</v>
      </c>
      <c r="E57" s="60">
        <v>8</v>
      </c>
      <c r="F57" s="61">
        <v>0.2</v>
      </c>
      <c r="G57" s="62">
        <v>7.5</v>
      </c>
      <c r="H57" s="7">
        <f t="shared" si="3"/>
        <v>1.5</v>
      </c>
      <c r="I57" s="7">
        <v>4.79</v>
      </c>
      <c r="J57" s="7">
        <v>0.23</v>
      </c>
      <c r="K57" s="7"/>
      <c r="L57" s="7"/>
      <c r="M57" s="7"/>
      <c r="N57" s="7"/>
      <c r="O57" s="7"/>
      <c r="P57" s="7"/>
      <c r="R57" s="75"/>
    </row>
    <row r="58" spans="1:18">
      <c r="A58" s="6">
        <f t="shared" si="1"/>
        <v>40</v>
      </c>
      <c r="B58" s="1" t="s">
        <v>25</v>
      </c>
      <c r="C58" s="63" t="s">
        <v>134</v>
      </c>
      <c r="D58" s="59" t="s">
        <v>45</v>
      </c>
      <c r="E58" s="60">
        <v>28</v>
      </c>
      <c r="F58" s="61">
        <v>0.25</v>
      </c>
      <c r="G58" s="62">
        <v>7.5</v>
      </c>
      <c r="H58" s="7">
        <f t="shared" si="3"/>
        <v>1.88</v>
      </c>
      <c r="I58" s="7">
        <v>5.97</v>
      </c>
      <c r="J58" s="7">
        <v>0.28000000000000003</v>
      </c>
      <c r="K58" s="7"/>
      <c r="L58" s="7"/>
      <c r="M58" s="7"/>
      <c r="N58" s="7"/>
      <c r="O58" s="7"/>
      <c r="P58" s="7"/>
      <c r="R58" s="75"/>
    </row>
    <row r="59" spans="1:18">
      <c r="A59" s="6">
        <f t="shared" si="1"/>
        <v>41</v>
      </c>
      <c r="B59" s="1" t="s">
        <v>25</v>
      </c>
      <c r="C59" s="63" t="s">
        <v>135</v>
      </c>
      <c r="D59" s="59" t="s">
        <v>45</v>
      </c>
      <c r="E59" s="60">
        <v>2</v>
      </c>
      <c r="F59" s="61">
        <v>0.3</v>
      </c>
      <c r="G59" s="62">
        <v>7.5</v>
      </c>
      <c r="H59" s="7">
        <f t="shared" si="3"/>
        <v>2.25</v>
      </c>
      <c r="I59" s="7">
        <v>6.72</v>
      </c>
      <c r="J59" s="7">
        <v>0.34</v>
      </c>
      <c r="K59" s="7"/>
      <c r="L59" s="7"/>
      <c r="M59" s="7"/>
      <c r="N59" s="7"/>
      <c r="O59" s="7"/>
      <c r="P59" s="7"/>
      <c r="R59" s="75"/>
    </row>
    <row r="60" spans="1:18">
      <c r="A60" s="6">
        <f t="shared" si="1"/>
        <v>42</v>
      </c>
      <c r="B60" s="1" t="s">
        <v>25</v>
      </c>
      <c r="C60" s="63" t="s">
        <v>136</v>
      </c>
      <c r="D60" s="59" t="s">
        <v>45</v>
      </c>
      <c r="E60" s="60">
        <v>8</v>
      </c>
      <c r="F60" s="61">
        <v>0.6</v>
      </c>
      <c r="G60" s="62">
        <v>7.5</v>
      </c>
      <c r="H60" s="7">
        <f t="shared" si="3"/>
        <v>4.5</v>
      </c>
      <c r="I60" s="7">
        <v>13.13</v>
      </c>
      <c r="J60" s="7">
        <v>0.68</v>
      </c>
      <c r="K60" s="7"/>
      <c r="L60" s="7"/>
      <c r="M60" s="7"/>
      <c r="N60" s="7"/>
      <c r="O60" s="7"/>
      <c r="P60" s="7"/>
      <c r="R60" s="75"/>
    </row>
    <row r="61" spans="1:18">
      <c r="A61" s="6">
        <f t="shared" si="1"/>
        <v>43</v>
      </c>
      <c r="B61" s="1" t="s">
        <v>25</v>
      </c>
      <c r="C61" s="63" t="s">
        <v>137</v>
      </c>
      <c r="D61" s="59" t="s">
        <v>45</v>
      </c>
      <c r="E61" s="60">
        <v>2</v>
      </c>
      <c r="F61" s="61">
        <v>0.6</v>
      </c>
      <c r="G61" s="62">
        <v>7.5</v>
      </c>
      <c r="H61" s="7">
        <f t="shared" si="3"/>
        <v>4.5</v>
      </c>
      <c r="I61" s="7">
        <v>13.42</v>
      </c>
      <c r="J61" s="7">
        <v>0.68</v>
      </c>
      <c r="K61" s="7"/>
      <c r="L61" s="7"/>
      <c r="M61" s="7"/>
      <c r="N61" s="7"/>
      <c r="O61" s="7"/>
      <c r="P61" s="7"/>
      <c r="R61" s="75"/>
    </row>
    <row r="62" spans="1:18">
      <c r="A62" s="6">
        <f t="shared" si="1"/>
        <v>44</v>
      </c>
      <c r="B62" s="1" t="s">
        <v>25</v>
      </c>
      <c r="C62" s="63" t="s">
        <v>138</v>
      </c>
      <c r="D62" s="59" t="s">
        <v>45</v>
      </c>
      <c r="E62" s="60">
        <v>6</v>
      </c>
      <c r="F62" s="61">
        <v>0.5</v>
      </c>
      <c r="G62" s="62">
        <v>7.5</v>
      </c>
      <c r="H62" s="7">
        <f t="shared" si="3"/>
        <v>3.75</v>
      </c>
      <c r="I62" s="7">
        <v>10.53</v>
      </c>
      <c r="J62" s="7">
        <v>0.56000000000000005</v>
      </c>
      <c r="K62" s="7"/>
      <c r="L62" s="7"/>
      <c r="M62" s="7"/>
      <c r="N62" s="7"/>
      <c r="O62" s="7"/>
      <c r="P62" s="7"/>
      <c r="R62" s="75"/>
    </row>
    <row r="63" spans="1:18">
      <c r="A63" s="6">
        <f t="shared" si="1"/>
        <v>45</v>
      </c>
      <c r="B63" s="1" t="s">
        <v>25</v>
      </c>
      <c r="C63" s="63" t="s">
        <v>139</v>
      </c>
      <c r="D63" s="59" t="s">
        <v>45</v>
      </c>
      <c r="E63" s="60">
        <v>12</v>
      </c>
      <c r="F63" s="61">
        <v>0.8</v>
      </c>
      <c r="G63" s="62">
        <v>7.5</v>
      </c>
      <c r="H63" s="7">
        <f t="shared" si="3"/>
        <v>6</v>
      </c>
      <c r="I63" s="7">
        <v>17.989999999999998</v>
      </c>
      <c r="J63" s="7">
        <v>0.9</v>
      </c>
      <c r="K63" s="7"/>
      <c r="L63" s="7"/>
      <c r="M63" s="7"/>
      <c r="N63" s="7"/>
      <c r="O63" s="7"/>
      <c r="P63" s="7"/>
      <c r="R63" s="75"/>
    </row>
    <row r="64" spans="1:18">
      <c r="A64" s="6">
        <f t="shared" si="1"/>
        <v>46</v>
      </c>
      <c r="B64" s="1" t="s">
        <v>25</v>
      </c>
      <c r="C64" s="63" t="s">
        <v>140</v>
      </c>
      <c r="D64" s="59" t="s">
        <v>45</v>
      </c>
      <c r="E64" s="60">
        <v>4</v>
      </c>
      <c r="F64" s="61">
        <v>0.7</v>
      </c>
      <c r="G64" s="62">
        <v>7.5</v>
      </c>
      <c r="H64" s="7">
        <f t="shared" si="3"/>
        <v>5.25</v>
      </c>
      <c r="I64" s="7">
        <v>15.38</v>
      </c>
      <c r="J64" s="7">
        <v>0.79</v>
      </c>
      <c r="K64" s="7"/>
      <c r="L64" s="7"/>
      <c r="M64" s="7"/>
      <c r="N64" s="7"/>
      <c r="O64" s="7"/>
      <c r="P64" s="7"/>
      <c r="R64" s="75"/>
    </row>
    <row r="65" spans="1:18">
      <c r="A65" s="6">
        <f t="shared" si="1"/>
        <v>47</v>
      </c>
      <c r="B65" s="1" t="s">
        <v>25</v>
      </c>
      <c r="C65" s="63" t="s">
        <v>141</v>
      </c>
      <c r="D65" s="59" t="s">
        <v>45</v>
      </c>
      <c r="E65" s="60">
        <v>2</v>
      </c>
      <c r="F65" s="61">
        <v>0.85</v>
      </c>
      <c r="G65" s="62">
        <v>7.5</v>
      </c>
      <c r="H65" s="7">
        <f t="shared" si="3"/>
        <v>6.38</v>
      </c>
      <c r="I65" s="7">
        <v>18.27</v>
      </c>
      <c r="J65" s="7">
        <v>0.96</v>
      </c>
      <c r="K65" s="7"/>
      <c r="L65" s="7"/>
      <c r="M65" s="7"/>
      <c r="N65" s="7"/>
      <c r="O65" s="7"/>
      <c r="P65" s="7"/>
      <c r="R65" s="75"/>
    </row>
    <row r="66" spans="1:18">
      <c r="A66" s="6">
        <f t="shared" si="1"/>
        <v>48</v>
      </c>
      <c r="B66" s="1" t="s">
        <v>25</v>
      </c>
      <c r="C66" s="63" t="s">
        <v>142</v>
      </c>
      <c r="D66" s="59" t="s">
        <v>45</v>
      </c>
      <c r="E66" s="60">
        <v>2</v>
      </c>
      <c r="F66" s="61">
        <v>2.6</v>
      </c>
      <c r="G66" s="62">
        <v>7.5</v>
      </c>
      <c r="H66" s="7">
        <f t="shared" si="3"/>
        <v>19.5</v>
      </c>
      <c r="I66" s="7">
        <v>56.64</v>
      </c>
      <c r="J66" s="7">
        <v>2.93</v>
      </c>
      <c r="K66" s="7"/>
      <c r="L66" s="7"/>
      <c r="M66" s="7"/>
      <c r="N66" s="7"/>
      <c r="O66" s="7"/>
      <c r="P66" s="7"/>
      <c r="R66" s="75"/>
    </row>
    <row r="67" spans="1:18">
      <c r="A67" s="6">
        <f t="shared" si="1"/>
        <v>49</v>
      </c>
      <c r="B67" s="1" t="s">
        <v>25</v>
      </c>
      <c r="C67" s="63" t="s">
        <v>143</v>
      </c>
      <c r="D67" s="59" t="s">
        <v>45</v>
      </c>
      <c r="E67" s="60">
        <v>34</v>
      </c>
      <c r="F67" s="61">
        <v>0.1</v>
      </c>
      <c r="G67" s="62">
        <v>7.5</v>
      </c>
      <c r="H67" s="7">
        <f t="shared" si="3"/>
        <v>0.75</v>
      </c>
      <c r="I67" s="7">
        <v>1.94</v>
      </c>
      <c r="J67" s="7">
        <v>0.11</v>
      </c>
      <c r="K67" s="7"/>
      <c r="L67" s="7"/>
      <c r="M67" s="7"/>
      <c r="N67" s="7"/>
      <c r="O67" s="7"/>
      <c r="P67" s="7"/>
      <c r="R67" s="75"/>
    </row>
    <row r="68" spans="1:18">
      <c r="A68" s="6">
        <f t="shared" si="1"/>
        <v>50</v>
      </c>
      <c r="B68" s="1" t="s">
        <v>25</v>
      </c>
      <c r="C68" s="63" t="s">
        <v>144</v>
      </c>
      <c r="D68" s="59" t="s">
        <v>45</v>
      </c>
      <c r="E68" s="60">
        <v>6</v>
      </c>
      <c r="F68" s="61">
        <v>0.1</v>
      </c>
      <c r="G68" s="62">
        <v>7.5</v>
      </c>
      <c r="H68" s="7">
        <f t="shared" si="3"/>
        <v>0.75</v>
      </c>
      <c r="I68" s="7">
        <v>2.6</v>
      </c>
      <c r="J68" s="7">
        <v>0.11</v>
      </c>
      <c r="K68" s="7"/>
      <c r="L68" s="7"/>
      <c r="M68" s="7"/>
      <c r="N68" s="7"/>
      <c r="O68" s="7"/>
      <c r="P68" s="7"/>
      <c r="R68" s="75"/>
    </row>
    <row r="69" spans="1:18">
      <c r="A69" s="6">
        <f t="shared" si="1"/>
        <v>51</v>
      </c>
      <c r="B69" s="1" t="s">
        <v>25</v>
      </c>
      <c r="C69" s="63" t="s">
        <v>145</v>
      </c>
      <c r="D69" s="59" t="s">
        <v>45</v>
      </c>
      <c r="E69" s="60">
        <v>12</v>
      </c>
      <c r="F69" s="61">
        <v>0.15</v>
      </c>
      <c r="G69" s="62">
        <v>7.5</v>
      </c>
      <c r="H69" s="7">
        <f t="shared" si="3"/>
        <v>1.1299999999999999</v>
      </c>
      <c r="I69" s="7">
        <v>2.89</v>
      </c>
      <c r="J69" s="7">
        <v>0.17</v>
      </c>
      <c r="K69" s="7"/>
      <c r="L69" s="7"/>
      <c r="M69" s="7"/>
      <c r="N69" s="7"/>
      <c r="O69" s="7"/>
      <c r="P69" s="7"/>
      <c r="R69" s="75"/>
    </row>
    <row r="70" spans="1:18">
      <c r="A70" s="6">
        <f t="shared" si="1"/>
        <v>52</v>
      </c>
      <c r="B70" s="1" t="s">
        <v>25</v>
      </c>
      <c r="C70" s="63" t="s">
        <v>146</v>
      </c>
      <c r="D70" s="59" t="s">
        <v>45</v>
      </c>
      <c r="E70" s="60">
        <v>2</v>
      </c>
      <c r="F70" s="61">
        <v>0.3</v>
      </c>
      <c r="G70" s="62">
        <v>7.5</v>
      </c>
      <c r="H70" s="7">
        <f t="shared" si="3"/>
        <v>2.25</v>
      </c>
      <c r="I70" s="7">
        <v>6.28</v>
      </c>
      <c r="J70" s="7">
        <v>0.34</v>
      </c>
      <c r="K70" s="7"/>
      <c r="L70" s="7"/>
      <c r="M70" s="7"/>
      <c r="N70" s="7"/>
      <c r="O70" s="7"/>
      <c r="P70" s="7"/>
      <c r="R70" s="75"/>
    </row>
    <row r="71" spans="1:18">
      <c r="A71" s="6">
        <f t="shared" si="1"/>
        <v>53</v>
      </c>
      <c r="B71" s="1" t="s">
        <v>25</v>
      </c>
      <c r="C71" s="63" t="s">
        <v>147</v>
      </c>
      <c r="D71" s="59" t="s">
        <v>45</v>
      </c>
      <c r="E71" s="60">
        <v>4</v>
      </c>
      <c r="F71" s="61">
        <v>0.2</v>
      </c>
      <c r="G71" s="62">
        <v>7.5</v>
      </c>
      <c r="H71" s="7">
        <f t="shared" si="3"/>
        <v>1.5</v>
      </c>
      <c r="I71" s="7">
        <v>4.5199999999999996</v>
      </c>
      <c r="J71" s="7">
        <v>0.23</v>
      </c>
      <c r="K71" s="7"/>
      <c r="L71" s="7"/>
      <c r="M71" s="7"/>
      <c r="N71" s="7"/>
      <c r="O71" s="7"/>
      <c r="P71" s="7"/>
      <c r="R71" s="75"/>
    </row>
    <row r="72" spans="1:18">
      <c r="A72" s="6">
        <f t="shared" si="1"/>
        <v>54</v>
      </c>
      <c r="B72" s="1" t="s">
        <v>25</v>
      </c>
      <c r="C72" s="63" t="s">
        <v>148</v>
      </c>
      <c r="D72" s="59" t="s">
        <v>45</v>
      </c>
      <c r="E72" s="60">
        <v>4</v>
      </c>
      <c r="F72" s="61">
        <v>0.3</v>
      </c>
      <c r="G72" s="62">
        <v>7.5</v>
      </c>
      <c r="H72" s="7">
        <f t="shared" si="3"/>
        <v>2.25</v>
      </c>
      <c r="I72" s="7">
        <v>6.73</v>
      </c>
      <c r="J72" s="7">
        <v>0.34</v>
      </c>
      <c r="K72" s="7"/>
      <c r="L72" s="7"/>
      <c r="M72" s="7"/>
      <c r="N72" s="7"/>
      <c r="O72" s="7"/>
      <c r="P72" s="7"/>
      <c r="R72" s="75"/>
    </row>
    <row r="73" spans="1:18">
      <c r="A73" s="6">
        <f t="shared" si="1"/>
        <v>55</v>
      </c>
      <c r="B73" s="1" t="s">
        <v>25</v>
      </c>
      <c r="C73" s="63" t="s">
        <v>149</v>
      </c>
      <c r="D73" s="59" t="s">
        <v>45</v>
      </c>
      <c r="E73" s="60">
        <v>2</v>
      </c>
      <c r="F73" s="61">
        <v>0.4</v>
      </c>
      <c r="G73" s="62">
        <v>7.5</v>
      </c>
      <c r="H73" s="7">
        <f t="shared" si="3"/>
        <v>3</v>
      </c>
      <c r="I73" s="7">
        <v>8.66</v>
      </c>
      <c r="J73" s="7">
        <v>0.45</v>
      </c>
      <c r="K73" s="7"/>
      <c r="L73" s="7"/>
      <c r="M73" s="7"/>
      <c r="N73" s="7"/>
      <c r="O73" s="7"/>
      <c r="P73" s="7"/>
      <c r="R73" s="75"/>
    </row>
    <row r="74" spans="1:18">
      <c r="A74" s="6">
        <f t="shared" si="1"/>
        <v>56</v>
      </c>
      <c r="B74" s="1" t="s">
        <v>25</v>
      </c>
      <c r="C74" s="63" t="s">
        <v>150</v>
      </c>
      <c r="D74" s="59" t="s">
        <v>45</v>
      </c>
      <c r="E74" s="60">
        <v>4</v>
      </c>
      <c r="F74" s="61">
        <v>0.45</v>
      </c>
      <c r="G74" s="62">
        <v>7.5</v>
      </c>
      <c r="H74" s="7">
        <f t="shared" si="3"/>
        <v>3.38</v>
      </c>
      <c r="I74" s="7">
        <v>9.52</v>
      </c>
      <c r="J74" s="7">
        <v>0.51</v>
      </c>
      <c r="K74" s="7"/>
      <c r="L74" s="7"/>
      <c r="M74" s="7"/>
      <c r="N74" s="7"/>
      <c r="O74" s="7"/>
      <c r="P74" s="7"/>
      <c r="R74" s="75"/>
    </row>
    <row r="75" spans="1:18">
      <c r="A75" s="6">
        <f t="shared" si="1"/>
        <v>57</v>
      </c>
      <c r="B75" s="1" t="s">
        <v>25</v>
      </c>
      <c r="C75" s="63" t="s">
        <v>151</v>
      </c>
      <c r="D75" s="59" t="s">
        <v>45</v>
      </c>
      <c r="E75" s="60">
        <v>2</v>
      </c>
      <c r="F75" s="61">
        <v>0.75</v>
      </c>
      <c r="G75" s="62">
        <v>7.5</v>
      </c>
      <c r="H75" s="7">
        <f t="shared" si="3"/>
        <v>5.63</v>
      </c>
      <c r="I75" s="7">
        <v>16.170000000000002</v>
      </c>
      <c r="J75" s="7">
        <v>0.84</v>
      </c>
      <c r="K75" s="7"/>
      <c r="L75" s="7"/>
      <c r="M75" s="7"/>
      <c r="N75" s="7"/>
      <c r="O75" s="7"/>
      <c r="P75" s="7"/>
      <c r="R75" s="75"/>
    </row>
    <row r="76" spans="1:18" ht="25.5">
      <c r="A76" s="6">
        <f t="shared" si="1"/>
        <v>58</v>
      </c>
      <c r="B76" s="1" t="s">
        <v>25</v>
      </c>
      <c r="C76" s="63" t="s">
        <v>152</v>
      </c>
      <c r="D76" s="59" t="s">
        <v>44</v>
      </c>
      <c r="E76" s="60">
        <v>320</v>
      </c>
      <c r="F76" s="61">
        <v>0.4</v>
      </c>
      <c r="G76" s="62">
        <v>7.5</v>
      </c>
      <c r="H76" s="7">
        <f t="shared" si="3"/>
        <v>3</v>
      </c>
      <c r="I76" s="7">
        <v>2.15</v>
      </c>
      <c r="J76" s="7">
        <v>0.45</v>
      </c>
      <c r="K76" s="7"/>
      <c r="L76" s="7"/>
      <c r="M76" s="7"/>
      <c r="N76" s="7"/>
      <c r="O76" s="7"/>
      <c r="P76" s="7"/>
      <c r="R76" s="75"/>
    </row>
    <row r="77" spans="1:18" ht="25.5">
      <c r="A77" s="6">
        <f t="shared" si="1"/>
        <v>59</v>
      </c>
      <c r="B77" s="1" t="s">
        <v>25</v>
      </c>
      <c r="C77" s="63" t="s">
        <v>153</v>
      </c>
      <c r="D77" s="59" t="s">
        <v>44</v>
      </c>
      <c r="E77" s="60">
        <v>105</v>
      </c>
      <c r="F77" s="61">
        <v>0.4</v>
      </c>
      <c r="G77" s="62">
        <v>7.5</v>
      </c>
      <c r="H77" s="7">
        <f t="shared" si="3"/>
        <v>3</v>
      </c>
      <c r="I77" s="7">
        <v>2.21</v>
      </c>
      <c r="J77" s="7">
        <v>0.45</v>
      </c>
      <c r="K77" s="7"/>
      <c r="L77" s="7"/>
      <c r="M77" s="7"/>
      <c r="N77" s="7"/>
      <c r="O77" s="7"/>
      <c r="P77" s="7"/>
      <c r="R77" s="75"/>
    </row>
    <row r="78" spans="1:18" ht="25.5">
      <c r="A78" s="6">
        <f t="shared" si="1"/>
        <v>60</v>
      </c>
      <c r="B78" s="1" t="s">
        <v>25</v>
      </c>
      <c r="C78" s="63" t="s">
        <v>154</v>
      </c>
      <c r="D78" s="59" t="s">
        <v>44</v>
      </c>
      <c r="E78" s="60">
        <v>87</v>
      </c>
      <c r="F78" s="61">
        <v>0.4</v>
      </c>
      <c r="G78" s="62">
        <v>7.5</v>
      </c>
      <c r="H78" s="7">
        <f t="shared" si="3"/>
        <v>3</v>
      </c>
      <c r="I78" s="7">
        <v>2.42</v>
      </c>
      <c r="J78" s="7">
        <v>0.45</v>
      </c>
      <c r="K78" s="7"/>
      <c r="L78" s="7"/>
      <c r="M78" s="7"/>
      <c r="N78" s="7"/>
      <c r="O78" s="7"/>
      <c r="P78" s="7"/>
      <c r="R78" s="75"/>
    </row>
    <row r="79" spans="1:18" ht="25.5">
      <c r="A79" s="6">
        <f t="shared" si="1"/>
        <v>61</v>
      </c>
      <c r="B79" s="1" t="s">
        <v>25</v>
      </c>
      <c r="C79" s="63" t="s">
        <v>155</v>
      </c>
      <c r="D79" s="59" t="s">
        <v>44</v>
      </c>
      <c r="E79" s="60">
        <v>91</v>
      </c>
      <c r="F79" s="61">
        <v>0.4</v>
      </c>
      <c r="G79" s="62">
        <v>7.5</v>
      </c>
      <c r="H79" s="7">
        <f t="shared" si="3"/>
        <v>3</v>
      </c>
      <c r="I79" s="7">
        <v>3.19</v>
      </c>
      <c r="J79" s="7">
        <v>0.45</v>
      </c>
      <c r="K79" s="7"/>
      <c r="L79" s="7"/>
      <c r="M79" s="7"/>
      <c r="N79" s="7"/>
      <c r="O79" s="7"/>
      <c r="P79" s="7"/>
      <c r="R79" s="75"/>
    </row>
    <row r="80" spans="1:18" ht="25.5">
      <c r="A80" s="6">
        <f t="shared" si="1"/>
        <v>62</v>
      </c>
      <c r="B80" s="1" t="s">
        <v>25</v>
      </c>
      <c r="C80" s="63" t="s">
        <v>156</v>
      </c>
      <c r="D80" s="59" t="s">
        <v>44</v>
      </c>
      <c r="E80" s="60">
        <v>48</v>
      </c>
      <c r="F80" s="61">
        <v>0.4</v>
      </c>
      <c r="G80" s="62">
        <v>7.5</v>
      </c>
      <c r="H80" s="7">
        <f t="shared" si="3"/>
        <v>3</v>
      </c>
      <c r="I80" s="7">
        <v>3.41</v>
      </c>
      <c r="J80" s="7">
        <v>0.45</v>
      </c>
      <c r="K80" s="7"/>
      <c r="L80" s="7"/>
      <c r="M80" s="7"/>
      <c r="N80" s="7"/>
      <c r="O80" s="7"/>
      <c r="P80" s="7"/>
      <c r="R80" s="75"/>
    </row>
    <row r="81" spans="1:18" ht="25.5">
      <c r="A81" s="6">
        <f t="shared" si="1"/>
        <v>63</v>
      </c>
      <c r="B81" s="1" t="s">
        <v>25</v>
      </c>
      <c r="C81" s="63" t="s">
        <v>157</v>
      </c>
      <c r="D81" s="59" t="s">
        <v>44</v>
      </c>
      <c r="E81" s="60">
        <v>65</v>
      </c>
      <c r="F81" s="61">
        <v>0.4</v>
      </c>
      <c r="G81" s="62">
        <v>7.5</v>
      </c>
      <c r="H81" s="7">
        <f t="shared" si="3"/>
        <v>3</v>
      </c>
      <c r="I81" s="7">
        <v>3.69</v>
      </c>
      <c r="J81" s="7">
        <v>0.45</v>
      </c>
      <c r="K81" s="7"/>
      <c r="L81" s="7"/>
      <c r="M81" s="7"/>
      <c r="N81" s="7"/>
      <c r="O81" s="7"/>
      <c r="P81" s="7"/>
      <c r="R81" s="75"/>
    </row>
    <row r="82" spans="1:18" ht="25.5">
      <c r="A82" s="6">
        <f t="shared" si="1"/>
        <v>64</v>
      </c>
      <c r="B82" s="1" t="s">
        <v>25</v>
      </c>
      <c r="C82" s="63" t="s">
        <v>158</v>
      </c>
      <c r="D82" s="59" t="s">
        <v>44</v>
      </c>
      <c r="E82" s="60">
        <v>15</v>
      </c>
      <c r="F82" s="61">
        <v>0.4</v>
      </c>
      <c r="G82" s="62">
        <v>7.5</v>
      </c>
      <c r="H82" s="7">
        <f t="shared" si="3"/>
        <v>3</v>
      </c>
      <c r="I82" s="7">
        <v>4.1100000000000003</v>
      </c>
      <c r="J82" s="7">
        <v>0.45</v>
      </c>
      <c r="K82" s="7"/>
      <c r="L82" s="7"/>
      <c r="M82" s="7"/>
      <c r="N82" s="7"/>
      <c r="O82" s="7"/>
      <c r="P82" s="7"/>
      <c r="R82" s="75"/>
    </row>
    <row r="83" spans="1:18">
      <c r="A83" s="6">
        <f t="shared" si="1"/>
        <v>65</v>
      </c>
      <c r="B83" s="1" t="s">
        <v>25</v>
      </c>
      <c r="C83" s="63" t="s">
        <v>159</v>
      </c>
      <c r="D83" s="59" t="s">
        <v>47</v>
      </c>
      <c r="E83" s="60">
        <v>1</v>
      </c>
      <c r="F83" s="61">
        <v>10.35</v>
      </c>
      <c r="G83" s="62">
        <v>7.5</v>
      </c>
      <c r="H83" s="7">
        <f t="shared" si="3"/>
        <v>77.63</v>
      </c>
      <c r="I83" s="7">
        <v>681.88</v>
      </c>
      <c r="J83" s="7">
        <v>11.64</v>
      </c>
      <c r="K83" s="7"/>
      <c r="L83" s="7"/>
      <c r="M83" s="7"/>
      <c r="N83" s="7"/>
      <c r="O83" s="7"/>
      <c r="P83" s="7"/>
      <c r="R83" s="75"/>
    </row>
    <row r="84" spans="1:18">
      <c r="A84" s="6">
        <f t="shared" si="1"/>
        <v>66</v>
      </c>
      <c r="B84" s="1" t="s">
        <v>25</v>
      </c>
      <c r="C84" s="63" t="s">
        <v>52</v>
      </c>
      <c r="D84" s="59" t="s">
        <v>47</v>
      </c>
      <c r="E84" s="60">
        <v>1</v>
      </c>
      <c r="F84" s="61">
        <v>29.7</v>
      </c>
      <c r="G84" s="62">
        <v>7.5</v>
      </c>
      <c r="H84" s="7">
        <f t="shared" si="3"/>
        <v>222.75</v>
      </c>
      <c r="I84" s="7">
        <v>653.4</v>
      </c>
      <c r="J84" s="7">
        <v>33.409999999999997</v>
      </c>
      <c r="K84" s="7"/>
      <c r="L84" s="7"/>
      <c r="M84" s="7"/>
      <c r="N84" s="7"/>
      <c r="O84" s="7"/>
      <c r="P84" s="7"/>
      <c r="R84" s="75"/>
    </row>
    <row r="85" spans="1:18">
      <c r="A85" s="6"/>
      <c r="B85" s="1"/>
      <c r="C85" s="63"/>
      <c r="D85" s="59"/>
      <c r="E85" s="60"/>
      <c r="F85" s="61"/>
      <c r="G85" s="62"/>
      <c r="H85" s="7"/>
      <c r="I85" s="7"/>
      <c r="J85" s="7"/>
      <c r="K85" s="7"/>
      <c r="L85" s="7"/>
      <c r="M85" s="7"/>
      <c r="N85" s="7"/>
      <c r="O85" s="7"/>
      <c r="P85" s="7"/>
      <c r="R85" s="75"/>
    </row>
    <row r="86" spans="1:18">
      <c r="A86" s="6"/>
      <c r="B86" s="1"/>
      <c r="C86" s="65" t="s">
        <v>160</v>
      </c>
      <c r="D86" s="59"/>
      <c r="E86" s="60"/>
      <c r="F86" s="61"/>
      <c r="G86" s="62"/>
      <c r="H86" s="7"/>
      <c r="I86" s="7"/>
      <c r="J86" s="7"/>
      <c r="K86" s="7"/>
      <c r="L86" s="7"/>
      <c r="M86" s="7"/>
      <c r="N86" s="7"/>
      <c r="O86" s="7"/>
      <c r="P86" s="7"/>
      <c r="R86" s="75"/>
    </row>
    <row r="87" spans="1:18">
      <c r="A87" s="6">
        <f>A84+1</f>
        <v>67</v>
      </c>
      <c r="B87" s="1" t="s">
        <v>25</v>
      </c>
      <c r="C87" s="63" t="s">
        <v>161</v>
      </c>
      <c r="D87" s="59" t="s">
        <v>44</v>
      </c>
      <c r="E87" s="60">
        <v>48</v>
      </c>
      <c r="F87" s="61">
        <v>0.5</v>
      </c>
      <c r="G87" s="62">
        <v>7.5</v>
      </c>
      <c r="H87" s="7">
        <f t="shared" si="3"/>
        <v>3.75</v>
      </c>
      <c r="I87" s="7">
        <v>1.54</v>
      </c>
      <c r="J87" s="7">
        <v>0.56000000000000005</v>
      </c>
      <c r="K87" s="7"/>
      <c r="L87" s="7"/>
      <c r="M87" s="7"/>
      <c r="N87" s="7"/>
      <c r="O87" s="7"/>
      <c r="P87" s="7"/>
      <c r="R87" s="75"/>
    </row>
    <row r="88" spans="1:18">
      <c r="A88" s="6">
        <f t="shared" si="1"/>
        <v>68</v>
      </c>
      <c r="B88" s="1" t="s">
        <v>25</v>
      </c>
      <c r="C88" s="63" t="s">
        <v>162</v>
      </c>
      <c r="D88" s="59" t="s">
        <v>45</v>
      </c>
      <c r="E88" s="60">
        <v>14</v>
      </c>
      <c r="F88" s="61">
        <v>0.15</v>
      </c>
      <c r="G88" s="62">
        <v>7.5</v>
      </c>
      <c r="H88" s="7">
        <f t="shared" si="3"/>
        <v>1.1299999999999999</v>
      </c>
      <c r="I88" s="7">
        <v>3.36</v>
      </c>
      <c r="J88" s="7">
        <v>0.17</v>
      </c>
      <c r="K88" s="7"/>
      <c r="L88" s="7"/>
      <c r="M88" s="7"/>
      <c r="N88" s="7"/>
      <c r="O88" s="7"/>
      <c r="P88" s="7"/>
      <c r="R88" s="75"/>
    </row>
    <row r="89" spans="1:18" ht="25.5">
      <c r="A89" s="6">
        <f t="shared" si="1"/>
        <v>69</v>
      </c>
      <c r="B89" s="1" t="s">
        <v>25</v>
      </c>
      <c r="C89" s="63" t="s">
        <v>163</v>
      </c>
      <c r="D89" s="59" t="s">
        <v>44</v>
      </c>
      <c r="E89" s="60">
        <v>48</v>
      </c>
      <c r="F89" s="61">
        <v>0.5</v>
      </c>
      <c r="G89" s="62">
        <v>7.5</v>
      </c>
      <c r="H89" s="7">
        <f t="shared" si="3"/>
        <v>3.75</v>
      </c>
      <c r="I89" s="7">
        <v>4.59</v>
      </c>
      <c r="J89" s="7">
        <v>0.56000000000000005</v>
      </c>
      <c r="K89" s="7"/>
      <c r="L89" s="7"/>
      <c r="M89" s="7"/>
      <c r="N89" s="7"/>
      <c r="O89" s="7"/>
      <c r="P89" s="7"/>
      <c r="R89" s="75"/>
    </row>
    <row r="90" spans="1:18">
      <c r="A90" s="6">
        <f t="shared" si="1"/>
        <v>70</v>
      </c>
      <c r="B90" s="1" t="s">
        <v>25</v>
      </c>
      <c r="C90" s="63" t="s">
        <v>159</v>
      </c>
      <c r="D90" s="59" t="s">
        <v>47</v>
      </c>
      <c r="E90" s="60">
        <v>1</v>
      </c>
      <c r="F90" s="61">
        <v>2.5499999999999998</v>
      </c>
      <c r="G90" s="62">
        <v>7.5</v>
      </c>
      <c r="H90" s="7">
        <f t="shared" si="3"/>
        <v>19.13</v>
      </c>
      <c r="I90" s="7">
        <v>55.97</v>
      </c>
      <c r="J90" s="7">
        <v>2.87</v>
      </c>
      <c r="K90" s="7"/>
      <c r="L90" s="7"/>
      <c r="M90" s="7"/>
      <c r="N90" s="7"/>
      <c r="O90" s="7"/>
      <c r="P90" s="7"/>
      <c r="R90" s="75"/>
    </row>
    <row r="91" spans="1:18">
      <c r="A91" s="6">
        <f t="shared" si="1"/>
        <v>71</v>
      </c>
      <c r="B91" s="1" t="s">
        <v>25</v>
      </c>
      <c r="C91" s="63" t="s">
        <v>52</v>
      </c>
      <c r="D91" s="59" t="s">
        <v>47</v>
      </c>
      <c r="E91" s="60">
        <v>1</v>
      </c>
      <c r="F91" s="61">
        <v>1.8</v>
      </c>
      <c r="G91" s="62">
        <v>7.5</v>
      </c>
      <c r="H91" s="7">
        <f t="shared" si="3"/>
        <v>13.5</v>
      </c>
      <c r="I91" s="7">
        <v>39.68</v>
      </c>
      <c r="J91" s="7">
        <v>2.0299999999999998</v>
      </c>
      <c r="K91" s="7"/>
      <c r="L91" s="7"/>
      <c r="M91" s="7"/>
      <c r="N91" s="7"/>
      <c r="O91" s="7"/>
      <c r="P91" s="7"/>
      <c r="R91" s="75"/>
    </row>
    <row r="92" spans="1:18" ht="15.75" thickBot="1">
      <c r="A92" s="6"/>
      <c r="B92" s="1"/>
      <c r="C92" s="30"/>
      <c r="D92" s="8"/>
      <c r="E92" s="3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8" ht="15.75" thickTop="1">
      <c r="A93" s="9"/>
      <c r="B93" s="9"/>
      <c r="C93" s="32"/>
      <c r="D93" s="33"/>
      <c r="E93" s="34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</row>
    <row r="94" spans="1:18">
      <c r="A94" s="273" t="s">
        <v>41</v>
      </c>
      <c r="B94" s="274"/>
      <c r="C94" s="274"/>
      <c r="D94" s="274"/>
      <c r="E94" s="274"/>
      <c r="F94" s="274"/>
      <c r="G94" s="274"/>
      <c r="H94" s="274"/>
      <c r="I94" s="274"/>
      <c r="J94" s="275"/>
      <c r="K94" s="11"/>
      <c r="L94" s="11">
        <f t="shared" ref="L94:O94" si="4">SUM(L19:L93)</f>
        <v>0</v>
      </c>
      <c r="M94" s="11">
        <f t="shared" si="4"/>
        <v>0</v>
      </c>
      <c r="N94" s="11">
        <f t="shared" si="4"/>
        <v>0</v>
      </c>
      <c r="O94" s="11">
        <f t="shared" si="4"/>
        <v>0</v>
      </c>
      <c r="P94" s="11">
        <f>SUM(P19:P93)</f>
        <v>0</v>
      </c>
    </row>
    <row r="95" spans="1:18" hidden="1" outlineLevel="1">
      <c r="A95" s="4"/>
      <c r="B95" s="4"/>
      <c r="C95" s="6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18" hidden="1" outlineLevel="1">
      <c r="D96" s="4"/>
      <c r="E96" s="4"/>
      <c r="G96" s="4"/>
      <c r="H96" s="35"/>
      <c r="I96" s="12"/>
      <c r="J96" s="35"/>
      <c r="K96" s="35"/>
      <c r="L96" s="36"/>
      <c r="N96" s="37"/>
      <c r="O96" s="276">
        <f>P94</f>
        <v>0</v>
      </c>
      <c r="P96" s="276"/>
    </row>
    <row r="97" spans="1:16" hidden="1" outlineLevel="1">
      <c r="A97" s="3" t="str">
        <f>"Sastādīja: "&amp;KOPS1!$B$57</f>
        <v xml:space="preserve">Sastādīja: </v>
      </c>
      <c r="D97" s="5" t="str">
        <f>"Pārbaudīja: "&amp;KOPS1!$F$57</f>
        <v>Pārbaudīja: 0</v>
      </c>
      <c r="E97" s="38"/>
      <c r="F97" s="39"/>
      <c r="G97" s="39"/>
      <c r="H97" s="39"/>
      <c r="K97" s="39"/>
      <c r="L97" s="39"/>
      <c r="M97" s="4"/>
      <c r="N97" s="4"/>
      <c r="O97" s="4"/>
      <c r="P97" s="4"/>
    </row>
    <row r="98" spans="1:16" hidden="1" outlineLevel="1">
      <c r="B98" s="269" t="s">
        <v>15</v>
      </c>
      <c r="C98" s="269"/>
      <c r="D98" s="4"/>
      <c r="E98" s="269" t="s">
        <v>15</v>
      </c>
      <c r="F98" s="269"/>
      <c r="G98" s="269"/>
      <c r="H98" s="269"/>
      <c r="K98" s="39"/>
      <c r="L98" s="39"/>
      <c r="M98" s="4"/>
      <c r="N98" s="4"/>
      <c r="O98" s="4"/>
      <c r="P98" s="4"/>
    </row>
    <row r="99" spans="1:16" hidden="1" outlineLevel="1">
      <c r="A99" s="4" t="str">
        <f>"Sertifikāta Nr.: "&amp;KOPS1!$B$59</f>
        <v xml:space="preserve">Sertifikāta Nr.: </v>
      </c>
      <c r="B99" s="38"/>
      <c r="C99" s="67"/>
      <c r="D99" s="4"/>
      <c r="E99" s="4"/>
      <c r="G99" s="4" t="str">
        <f>"Sertifikāta Nr.: "&amp;KOPS1!$F$59</f>
        <v>Sertifikāta Nr.: 0</v>
      </c>
      <c r="I99" s="12"/>
      <c r="J99" s="12"/>
      <c r="K99" s="12"/>
      <c r="L99" s="12"/>
      <c r="M99" s="4"/>
      <c r="N99" s="4"/>
      <c r="O99" s="4"/>
      <c r="P99" s="4"/>
    </row>
    <row r="100" spans="1:16" collapsed="1">
      <c r="A100" s="4"/>
      <c r="B100" s="4"/>
      <c r="C100" s="6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16">
      <c r="A101" s="4"/>
      <c r="B101" s="4"/>
      <c r="C101" s="6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16">
      <c r="A102" s="4"/>
      <c r="B102" s="4"/>
      <c r="C102" s="6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  <row r="103" spans="1:16">
      <c r="A103" s="4"/>
      <c r="B103" s="4"/>
      <c r="C103" s="6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</row>
    <row r="104" spans="1:16">
      <c r="A104" s="4"/>
      <c r="B104" s="4"/>
      <c r="C104" s="6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</row>
    <row r="105" spans="1:16">
      <c r="A105" s="4"/>
      <c r="B105" s="4"/>
      <c r="C105" s="6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</row>
    <row r="106" spans="1:16">
      <c r="A106" s="4"/>
      <c r="B106" s="4"/>
      <c r="C106" s="6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</row>
    <row r="107" spans="1:16">
      <c r="A107" s="4"/>
      <c r="B107" s="4"/>
      <c r="C107" s="6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16">
      <c r="A108" s="4"/>
      <c r="B108" s="4"/>
      <c r="C108" s="6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</row>
    <row r="109" spans="1:16">
      <c r="A109" s="4"/>
      <c r="B109" s="4"/>
      <c r="C109" s="6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</row>
    <row r="110" spans="1:16">
      <c r="A110" s="4"/>
      <c r="B110" s="4"/>
      <c r="C110" s="6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</row>
    <row r="111" spans="1:16">
      <c r="A111" s="4"/>
      <c r="B111" s="4"/>
      <c r="C111" s="6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</row>
    <row r="112" spans="1:16">
      <c r="A112" s="4"/>
      <c r="B112" s="4"/>
      <c r="C112" s="6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</row>
    <row r="113" spans="1:16">
      <c r="A113" s="4"/>
      <c r="B113" s="4"/>
      <c r="C113" s="6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</row>
    <row r="114" spans="1:16">
      <c r="A114" s="4"/>
      <c r="B114" s="4"/>
      <c r="C114" s="6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</row>
    <row r="115" spans="1:16">
      <c r="A115" s="4"/>
      <c r="B115" s="4"/>
      <c r="C115" s="6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</row>
    <row r="116" spans="1:16">
      <c r="A116" s="4"/>
      <c r="B116" s="4"/>
      <c r="C116" s="6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</row>
    <row r="117" spans="1:16">
      <c r="A117" s="4"/>
      <c r="B117" s="4"/>
      <c r="C117" s="6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</row>
    <row r="118" spans="1:16">
      <c r="A118" s="4"/>
      <c r="B118" s="4"/>
      <c r="C118" s="6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</row>
    <row r="119" spans="1:16">
      <c r="A119" s="4"/>
      <c r="B119" s="4"/>
      <c r="C119" s="6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</row>
    <row r="120" spans="1:16">
      <c r="A120" s="4"/>
      <c r="B120" s="4"/>
      <c r="C120" s="6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</row>
    <row r="121" spans="1:16">
      <c r="A121" s="4"/>
      <c r="B121" s="4"/>
      <c r="C121" s="6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</row>
    <row r="122" spans="1:16">
      <c r="A122" s="4"/>
      <c r="B122" s="4"/>
      <c r="C122" s="6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</row>
    <row r="123" spans="1:16">
      <c r="A123" s="4"/>
      <c r="B123" s="4"/>
      <c r="C123" s="6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</row>
    <row r="124" spans="1:16">
      <c r="A124" s="4"/>
      <c r="B124" s="4"/>
      <c r="C124" s="6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</row>
    <row r="125" spans="1:16">
      <c r="A125" s="4"/>
      <c r="B125" s="4"/>
      <c r="C125" s="6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</row>
    <row r="126" spans="1:16">
      <c r="A126" s="4"/>
      <c r="B126" s="4"/>
      <c r="C126" s="6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</row>
    <row r="127" spans="1:16">
      <c r="A127" s="4"/>
      <c r="B127" s="4"/>
      <c r="C127" s="6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</row>
    <row r="128" spans="1:16">
      <c r="A128" s="4"/>
      <c r="B128" s="4"/>
      <c r="C128" s="6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</row>
    <row r="129" spans="1:16">
      <c r="A129" s="4"/>
      <c r="B129" s="4"/>
      <c r="C129" s="6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</row>
    <row r="130" spans="1:16">
      <c r="A130" s="4"/>
      <c r="B130" s="4"/>
      <c r="C130" s="6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</row>
    <row r="131" spans="1:16">
      <c r="A131" s="4"/>
      <c r="B131" s="4"/>
      <c r="C131" s="6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</row>
    <row r="132" spans="1:16">
      <c r="A132" s="4"/>
      <c r="B132" s="4"/>
      <c r="C132" s="6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</row>
    <row r="133" spans="1:16">
      <c r="A133" s="4"/>
      <c r="B133" s="4"/>
      <c r="C133" s="6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</row>
    <row r="134" spans="1:16">
      <c r="A134" s="4"/>
      <c r="B134" s="4"/>
      <c r="C134" s="6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</row>
    <row r="135" spans="1:16">
      <c r="A135" s="4"/>
      <c r="B135" s="4"/>
      <c r="C135" s="6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</row>
    <row r="136" spans="1:16">
      <c r="A136" s="4"/>
      <c r="B136" s="4"/>
      <c r="C136" s="6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</row>
    <row r="137" spans="1:16">
      <c r="A137" s="4"/>
      <c r="B137" s="4"/>
      <c r="C137" s="6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</row>
    <row r="138" spans="1:16">
      <c r="A138" s="4"/>
      <c r="B138" s="4"/>
      <c r="C138" s="6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</row>
    <row r="139" spans="1:16">
      <c r="A139" s="4"/>
      <c r="B139" s="4"/>
      <c r="C139" s="6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</row>
    <row r="140" spans="1:16">
      <c r="A140" s="4"/>
      <c r="B140" s="4"/>
      <c r="C140" s="6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</row>
    <row r="141" spans="1:16">
      <c r="A141" s="4"/>
      <c r="B141" s="4"/>
      <c r="C141" s="6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</row>
    <row r="142" spans="1:16">
      <c r="A142" s="4"/>
      <c r="B142" s="4"/>
      <c r="C142" s="6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</row>
    <row r="143" spans="1:16">
      <c r="A143" s="4"/>
      <c r="B143" s="4"/>
      <c r="C143" s="6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>
      <c r="A144" s="4"/>
      <c r="B144" s="4"/>
      <c r="C144" s="6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>
      <c r="A145" s="4"/>
      <c r="B145" s="4"/>
      <c r="C145" s="6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</row>
    <row r="146" spans="1:16">
      <c r="A146" s="4"/>
      <c r="B146" s="4"/>
      <c r="C146" s="6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</row>
    <row r="147" spans="1:16">
      <c r="A147" s="4"/>
      <c r="B147" s="4"/>
      <c r="C147" s="6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>
      <c r="A148" s="4"/>
      <c r="B148" s="4"/>
      <c r="C148" s="6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</row>
    <row r="149" spans="1:16">
      <c r="A149" s="4"/>
      <c r="B149" s="4"/>
      <c r="C149" s="6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</row>
    <row r="150" spans="1:16">
      <c r="A150" s="4"/>
      <c r="B150" s="4"/>
      <c r="C150" s="6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>
      <c r="A151" s="4"/>
      <c r="B151" s="4"/>
      <c r="C151" s="6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>
      <c r="A152" s="4"/>
      <c r="B152" s="4"/>
      <c r="C152" s="6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</row>
    <row r="153" spans="1:16">
      <c r="A153" s="4"/>
      <c r="B153" s="4"/>
      <c r="C153" s="6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>
      <c r="A154" s="4"/>
      <c r="B154" s="4"/>
      <c r="C154" s="6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>
      <c r="A155" s="4"/>
      <c r="B155" s="4"/>
      <c r="C155" s="6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</row>
    <row r="156" spans="1:16">
      <c r="A156" s="4"/>
      <c r="B156" s="4"/>
      <c r="C156" s="6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</row>
    <row r="157" spans="1:16">
      <c r="A157" s="4"/>
      <c r="B157" s="4"/>
      <c r="C157" s="6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</row>
    <row r="158" spans="1:16">
      <c r="A158" s="4"/>
      <c r="B158" s="4"/>
      <c r="C158" s="6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</row>
    <row r="159" spans="1:16">
      <c r="A159" s="4"/>
      <c r="B159" s="4"/>
      <c r="C159" s="6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</row>
    <row r="160" spans="1:16">
      <c r="A160" s="4"/>
      <c r="B160" s="4"/>
      <c r="C160" s="6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</row>
    <row r="161" spans="1:16">
      <c r="A161" s="4"/>
      <c r="B161" s="4"/>
      <c r="C161" s="6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</row>
    <row r="162" spans="1:16">
      <c r="A162" s="4"/>
      <c r="B162" s="4"/>
      <c r="C162" s="6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</row>
    <row r="163" spans="1:16">
      <c r="A163" s="4"/>
      <c r="B163" s="4"/>
      <c r="C163" s="6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</row>
    <row r="164" spans="1:16">
      <c r="A164" s="4"/>
      <c r="B164" s="4"/>
      <c r="C164" s="6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</row>
    <row r="165" spans="1:16">
      <c r="A165" s="4"/>
      <c r="B165" s="4"/>
      <c r="C165" s="6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</row>
    <row r="166" spans="1:16">
      <c r="A166" s="4"/>
      <c r="B166" s="4"/>
      <c r="C166" s="6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</row>
    <row r="167" spans="1:16">
      <c r="A167" s="4"/>
      <c r="B167" s="4"/>
      <c r="C167" s="6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</row>
    <row r="168" spans="1:16">
      <c r="A168" s="4"/>
      <c r="B168" s="4"/>
      <c r="C168" s="6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</row>
    <row r="169" spans="1:16">
      <c r="A169" s="4"/>
      <c r="B169" s="4"/>
      <c r="C169" s="6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</row>
    <row r="170" spans="1:16">
      <c r="A170" s="4"/>
      <c r="B170" s="4"/>
      <c r="C170" s="6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</row>
    <row r="171" spans="1:16">
      <c r="A171" s="4"/>
      <c r="B171" s="4"/>
      <c r="C171" s="6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</row>
    <row r="172" spans="1:16">
      <c r="A172" s="4"/>
      <c r="B172" s="4"/>
      <c r="C172" s="6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</row>
    <row r="173" spans="1:16">
      <c r="A173" s="4"/>
      <c r="B173" s="4"/>
      <c r="C173" s="6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</row>
    <row r="174" spans="1:16">
      <c r="A174" s="4"/>
      <c r="B174" s="4"/>
      <c r="C174" s="6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</row>
    <row r="175" spans="1:16">
      <c r="A175" s="4"/>
      <c r="B175" s="4"/>
      <c r="C175" s="6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</row>
    <row r="176" spans="1:16">
      <c r="A176" s="4"/>
      <c r="B176" s="4"/>
      <c r="C176" s="6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</row>
    <row r="177" spans="1:16">
      <c r="A177" s="4"/>
      <c r="B177" s="4"/>
      <c r="C177" s="6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</row>
    <row r="178" spans="1:16">
      <c r="A178" s="4"/>
      <c r="B178" s="4"/>
      <c r="C178" s="6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</row>
    <row r="179" spans="1:16">
      <c r="A179" s="4"/>
      <c r="B179" s="4"/>
      <c r="C179" s="6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</row>
    <row r="180" spans="1:16">
      <c r="A180" s="4"/>
      <c r="B180" s="4"/>
      <c r="C180" s="6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</row>
    <row r="181" spans="1:16">
      <c r="A181" s="4"/>
      <c r="B181" s="4"/>
      <c r="C181" s="6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</row>
    <row r="182" spans="1:16">
      <c r="A182" s="4"/>
      <c r="B182" s="4"/>
      <c r="C182" s="6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</row>
    <row r="183" spans="1:16">
      <c r="A183" s="4"/>
      <c r="B183" s="4"/>
      <c r="C183" s="6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</row>
    <row r="184" spans="1:16">
      <c r="A184" s="4"/>
      <c r="B184" s="4"/>
      <c r="C184" s="6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</row>
    <row r="185" spans="1:16">
      <c r="A185" s="4"/>
      <c r="B185" s="4"/>
      <c r="C185" s="6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</row>
    <row r="186" spans="1:16">
      <c r="A186" s="4"/>
      <c r="B186" s="4"/>
      <c r="C186" s="6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</row>
    <row r="187" spans="1:16">
      <c r="A187" s="4"/>
      <c r="B187" s="4"/>
      <c r="C187" s="6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</row>
    <row r="188" spans="1:16">
      <c r="A188" s="4"/>
      <c r="B188" s="4"/>
      <c r="C188" s="6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</row>
    <row r="189" spans="1:16">
      <c r="A189" s="4"/>
      <c r="B189" s="4"/>
      <c r="C189" s="6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</row>
    <row r="190" spans="1:16">
      <c r="A190" s="4"/>
      <c r="B190" s="4"/>
      <c r="C190" s="6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</row>
    <row r="191" spans="1:16">
      <c r="A191" s="4"/>
      <c r="B191" s="4"/>
      <c r="C191" s="6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</row>
    <row r="192" spans="1:16">
      <c r="A192" s="4"/>
      <c r="B192" s="4"/>
      <c r="C192" s="6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</row>
    <row r="193" spans="1:16">
      <c r="A193" s="4"/>
      <c r="B193" s="4"/>
      <c r="C193" s="6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</row>
    <row r="194" spans="1:16">
      <c r="A194" s="4"/>
      <c r="B194" s="4"/>
      <c r="C194" s="6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</row>
    <row r="195" spans="1:16">
      <c r="A195" s="4"/>
      <c r="B195" s="4"/>
      <c r="C195" s="6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</row>
    <row r="196" spans="1:16">
      <c r="A196" s="4"/>
      <c r="B196" s="4"/>
      <c r="C196" s="6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</row>
    <row r="197" spans="1:16">
      <c r="A197" s="4"/>
      <c r="B197" s="4"/>
      <c r="C197" s="6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</row>
    <row r="198" spans="1:16">
      <c r="A198" s="4"/>
      <c r="B198" s="4"/>
      <c r="C198" s="6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</row>
    <row r="199" spans="1:16">
      <c r="A199" s="4"/>
      <c r="B199" s="4"/>
      <c r="C199" s="6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</row>
    <row r="200" spans="1:16">
      <c r="A200" s="4"/>
      <c r="B200" s="4"/>
      <c r="C200" s="6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</row>
    <row r="201" spans="1:16">
      <c r="A201" s="4"/>
      <c r="B201" s="4"/>
      <c r="C201" s="6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</row>
    <row r="202" spans="1:16">
      <c r="A202" s="4"/>
      <c r="B202" s="4"/>
      <c r="C202" s="6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</row>
    <row r="203" spans="1:16">
      <c r="A203" s="4"/>
      <c r="B203" s="4"/>
      <c r="C203" s="6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</row>
    <row r="204" spans="1:16">
      <c r="A204" s="4"/>
      <c r="B204" s="4"/>
      <c r="C204" s="6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</row>
    <row r="205" spans="1:16">
      <c r="A205" s="4"/>
      <c r="B205" s="4"/>
      <c r="C205" s="6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</row>
    <row r="206" spans="1:16">
      <c r="A206" s="4"/>
      <c r="B206" s="4"/>
      <c r="C206" s="6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</row>
    <row r="207" spans="1:16">
      <c r="A207" s="4"/>
      <c r="B207" s="4"/>
      <c r="C207" s="6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</row>
    <row r="208" spans="1:16">
      <c r="A208" s="4"/>
      <c r="B208" s="4"/>
      <c r="C208" s="6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6">
      <c r="A209" s="4"/>
      <c r="B209" s="4"/>
      <c r="C209" s="6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</row>
    <row r="210" spans="1:16">
      <c r="A210" s="4"/>
      <c r="B210" s="4"/>
      <c r="C210" s="6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</row>
    <row r="211" spans="1:16">
      <c r="A211" s="4"/>
      <c r="B211" s="4"/>
      <c r="C211" s="6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</row>
    <row r="212" spans="1:16">
      <c r="A212" s="4"/>
      <c r="B212" s="4"/>
      <c r="C212" s="6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</row>
    <row r="213" spans="1:16">
      <c r="A213" s="4"/>
      <c r="B213" s="4"/>
      <c r="C213" s="6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</row>
    <row r="214" spans="1:16">
      <c r="A214" s="4"/>
      <c r="B214" s="4"/>
      <c r="C214" s="6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</row>
    <row r="215" spans="1:16">
      <c r="A215" s="4"/>
      <c r="B215" s="4"/>
      <c r="C215" s="6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</row>
    <row r="216" spans="1:16">
      <c r="A216" s="4"/>
      <c r="B216" s="4"/>
      <c r="C216" s="6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</row>
    <row r="217" spans="1:16">
      <c r="A217" s="4"/>
      <c r="B217" s="4"/>
      <c r="C217" s="6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</row>
    <row r="218" spans="1:16">
      <c r="A218" s="4"/>
      <c r="B218" s="4"/>
      <c r="C218" s="6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</row>
    <row r="219" spans="1:16">
      <c r="A219" s="4"/>
      <c r="B219" s="4"/>
      <c r="C219" s="6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</row>
    <row r="220" spans="1:16">
      <c r="A220" s="4"/>
      <c r="B220" s="4"/>
      <c r="C220" s="6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</row>
    <row r="221" spans="1:16">
      <c r="A221" s="4"/>
      <c r="B221" s="4"/>
      <c r="C221" s="6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</row>
    <row r="222" spans="1:16">
      <c r="A222" s="4"/>
      <c r="B222" s="4"/>
      <c r="C222" s="6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</row>
    <row r="223" spans="1:16">
      <c r="A223" s="4"/>
      <c r="B223" s="4"/>
      <c r="C223" s="6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</row>
    <row r="224" spans="1:16">
      <c r="A224" s="4"/>
      <c r="B224" s="4"/>
      <c r="C224" s="6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</row>
    <row r="225" spans="1:16">
      <c r="A225" s="4"/>
      <c r="B225" s="4"/>
      <c r="C225" s="6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</row>
    <row r="226" spans="1:16">
      <c r="A226" s="4"/>
      <c r="B226" s="4"/>
      <c r="C226" s="6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</row>
    <row r="227" spans="1:16">
      <c r="A227" s="4"/>
      <c r="B227" s="4"/>
      <c r="C227" s="6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</row>
    <row r="228" spans="1:16">
      <c r="A228" s="4"/>
      <c r="B228" s="4"/>
      <c r="C228" s="6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</row>
    <row r="229" spans="1:16">
      <c r="A229" s="4"/>
      <c r="B229" s="4"/>
      <c r="C229" s="6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</row>
    <row r="230" spans="1:16">
      <c r="A230" s="4"/>
      <c r="B230" s="4"/>
      <c r="C230" s="6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</row>
    <row r="231" spans="1:16">
      <c r="A231" s="4"/>
      <c r="B231" s="4"/>
      <c r="C231" s="6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</row>
    <row r="232" spans="1:16">
      <c r="A232" s="4"/>
      <c r="B232" s="4"/>
      <c r="C232" s="6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</row>
    <row r="233" spans="1:16">
      <c r="A233" s="4"/>
      <c r="B233" s="4"/>
      <c r="C233" s="6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</row>
    <row r="234" spans="1:16">
      <c r="A234" s="4"/>
      <c r="B234" s="4"/>
      <c r="C234" s="6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</row>
    <row r="235" spans="1:16">
      <c r="A235" s="4"/>
      <c r="B235" s="4"/>
      <c r="C235" s="6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</row>
    <row r="236" spans="1:16">
      <c r="A236" s="4"/>
      <c r="B236" s="4"/>
      <c r="C236" s="6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</row>
    <row r="237" spans="1:16">
      <c r="A237" s="4"/>
      <c r="B237" s="4"/>
      <c r="C237" s="6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</row>
    <row r="238" spans="1:16">
      <c r="A238" s="4"/>
      <c r="B238" s="4"/>
      <c r="C238" s="6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</row>
    <row r="239" spans="1:16">
      <c r="A239" s="4"/>
      <c r="B239" s="4"/>
      <c r="C239" s="6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</row>
    <row r="240" spans="1:16">
      <c r="A240" s="4"/>
      <c r="B240" s="4"/>
      <c r="C240" s="6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</row>
    <row r="241" spans="1:16">
      <c r="A241" s="4"/>
      <c r="B241" s="4"/>
      <c r="C241" s="6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</row>
    <row r="242" spans="1:16">
      <c r="A242" s="4"/>
      <c r="B242" s="4"/>
      <c r="C242" s="6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</row>
    <row r="243" spans="1:16">
      <c r="A243" s="4"/>
      <c r="B243" s="4"/>
      <c r="C243" s="6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</row>
    <row r="244" spans="1:16">
      <c r="A244" s="4"/>
      <c r="B244" s="4"/>
      <c r="C244" s="6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</row>
    <row r="245" spans="1:16">
      <c r="A245" s="4"/>
      <c r="B245" s="4"/>
      <c r="C245" s="6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</row>
    <row r="246" spans="1:16">
      <c r="A246" s="4"/>
      <c r="B246" s="4"/>
      <c r="C246" s="6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</row>
    <row r="247" spans="1:16">
      <c r="A247" s="4"/>
      <c r="B247" s="4"/>
      <c r="C247" s="6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</row>
    <row r="248" spans="1:16">
      <c r="A248" s="4"/>
      <c r="B248" s="4"/>
      <c r="C248" s="6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</row>
    <row r="249" spans="1:16">
      <c r="A249" s="4"/>
      <c r="B249" s="4"/>
      <c r="C249" s="6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</row>
    <row r="250" spans="1:16">
      <c r="A250" s="4"/>
      <c r="B250" s="4"/>
      <c r="C250" s="6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</row>
    <row r="251" spans="1:16">
      <c r="A251" s="4"/>
      <c r="B251" s="4"/>
      <c r="C251" s="6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</row>
    <row r="252" spans="1:16">
      <c r="A252" s="4"/>
      <c r="B252" s="4"/>
      <c r="C252" s="6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</row>
    <row r="253" spans="1:16">
      <c r="A253" s="4"/>
      <c r="B253" s="4"/>
      <c r="C253" s="6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</row>
    <row r="254" spans="1:16">
      <c r="A254" s="4"/>
      <c r="B254" s="4"/>
      <c r="C254" s="6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</row>
    <row r="255" spans="1:16">
      <c r="A255" s="4"/>
      <c r="B255" s="4"/>
      <c r="C255" s="6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</row>
    <row r="256" spans="1:16">
      <c r="A256" s="4"/>
      <c r="B256" s="4"/>
      <c r="C256" s="6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</row>
    <row r="257" spans="1:16">
      <c r="A257" s="4"/>
      <c r="B257" s="4"/>
      <c r="C257" s="6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</row>
    <row r="258" spans="1:16">
      <c r="A258" s="4"/>
      <c r="B258" s="4"/>
      <c r="C258" s="6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</row>
    <row r="259" spans="1:16">
      <c r="A259" s="4"/>
      <c r="B259" s="4"/>
      <c r="C259" s="6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</row>
    <row r="260" spans="1:16">
      <c r="A260" s="4"/>
      <c r="B260" s="4"/>
      <c r="C260" s="6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</row>
    <row r="261" spans="1:16">
      <c r="A261" s="4"/>
      <c r="B261" s="4"/>
      <c r="C261" s="6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</row>
    <row r="262" spans="1:16">
      <c r="A262" s="4"/>
      <c r="B262" s="4"/>
      <c r="C262" s="6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</row>
    <row r="263" spans="1:16">
      <c r="A263" s="4"/>
      <c r="B263" s="4"/>
      <c r="C263" s="6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</row>
    <row r="264" spans="1:16">
      <c r="A264" s="4"/>
      <c r="B264" s="4"/>
      <c r="C264" s="6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</row>
    <row r="265" spans="1:16">
      <c r="A265" s="4"/>
      <c r="B265" s="4"/>
      <c r="C265" s="6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</row>
    <row r="266" spans="1:16">
      <c r="A266" s="4"/>
      <c r="B266" s="4"/>
      <c r="C266" s="6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</row>
    <row r="267" spans="1:16">
      <c r="A267" s="4"/>
      <c r="B267" s="4"/>
      <c r="C267" s="6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</row>
    <row r="268" spans="1:16">
      <c r="A268" s="4"/>
      <c r="B268" s="4"/>
      <c r="C268" s="6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</row>
    <row r="269" spans="1:16">
      <c r="A269" s="4"/>
      <c r="B269" s="4"/>
      <c r="C269" s="6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</row>
    <row r="270" spans="1:16">
      <c r="A270" s="4"/>
      <c r="B270" s="4"/>
      <c r="C270" s="6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</row>
    <row r="271" spans="1:16">
      <c r="A271" s="4"/>
      <c r="B271" s="4"/>
      <c r="C271" s="6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</row>
    <row r="272" spans="1:16">
      <c r="A272" s="4"/>
      <c r="B272" s="4"/>
      <c r="C272" s="6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</row>
    <row r="273" spans="1:16">
      <c r="A273" s="4"/>
      <c r="B273" s="4"/>
      <c r="C273" s="6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</row>
    <row r="274" spans="1:16">
      <c r="A274" s="4"/>
      <c r="B274" s="4"/>
      <c r="C274" s="6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</row>
    <row r="275" spans="1:16">
      <c r="A275" s="4"/>
      <c r="B275" s="4"/>
      <c r="C275" s="6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</row>
    <row r="276" spans="1:16">
      <c r="A276" s="4"/>
      <c r="B276" s="4"/>
      <c r="C276" s="6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</row>
    <row r="277" spans="1:16">
      <c r="A277" s="4"/>
      <c r="B277" s="4"/>
      <c r="C277" s="6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</row>
    <row r="278" spans="1:16">
      <c r="A278" s="4"/>
      <c r="B278" s="4"/>
      <c r="C278" s="6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</row>
    <row r="279" spans="1:16">
      <c r="A279" s="4"/>
      <c r="B279" s="4"/>
      <c r="C279" s="6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</row>
    <row r="280" spans="1:16">
      <c r="A280" s="4"/>
      <c r="B280" s="4"/>
      <c r="C280" s="6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</row>
    <row r="281" spans="1:16">
      <c r="A281" s="4"/>
      <c r="B281" s="4"/>
      <c r="C281" s="6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</row>
    <row r="282" spans="1:16">
      <c r="A282" s="4"/>
      <c r="B282" s="4"/>
      <c r="C282" s="6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</row>
    <row r="283" spans="1:16">
      <c r="A283" s="4"/>
      <c r="B283" s="4"/>
      <c r="C283" s="6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</row>
    <row r="284" spans="1:16">
      <c r="A284" s="4"/>
      <c r="B284" s="4"/>
      <c r="C284" s="6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</row>
    <row r="285" spans="1:16">
      <c r="A285" s="4"/>
      <c r="B285" s="4"/>
      <c r="C285" s="6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</row>
    <row r="286" spans="1:16">
      <c r="A286" s="4"/>
      <c r="B286" s="4"/>
      <c r="C286" s="6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</row>
    <row r="287" spans="1:16">
      <c r="A287" s="4"/>
      <c r="B287" s="4"/>
      <c r="C287" s="6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</row>
    <row r="288" spans="1:16">
      <c r="A288" s="4"/>
      <c r="B288" s="4"/>
      <c r="C288" s="6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</row>
    <row r="289" spans="1:16">
      <c r="A289" s="4"/>
      <c r="B289" s="4"/>
      <c r="C289" s="6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</row>
    <row r="290" spans="1:16">
      <c r="A290" s="4"/>
      <c r="B290" s="4"/>
      <c r="C290" s="6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</row>
    <row r="291" spans="1:16">
      <c r="A291" s="4"/>
      <c r="B291" s="4"/>
      <c r="C291" s="6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</row>
    <row r="292" spans="1:16">
      <c r="A292" s="4"/>
      <c r="B292" s="4"/>
      <c r="C292" s="6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</row>
    <row r="293" spans="1:16">
      <c r="A293" s="4"/>
      <c r="B293" s="4"/>
      <c r="C293" s="6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</row>
    <row r="294" spans="1:16">
      <c r="A294" s="4"/>
      <c r="B294" s="4"/>
      <c r="C294" s="6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</row>
    <row r="295" spans="1:16">
      <c r="A295" s="4"/>
      <c r="B295" s="4"/>
      <c r="C295" s="6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1:16">
      <c r="A296" s="4"/>
      <c r="B296" s="4"/>
      <c r="C296" s="6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1:16">
      <c r="A297" s="4"/>
      <c r="B297" s="4"/>
      <c r="C297" s="6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1:16">
      <c r="A298" s="4"/>
      <c r="B298" s="4"/>
      <c r="C298" s="6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1:16">
      <c r="A299" s="4"/>
      <c r="B299" s="4"/>
      <c r="C299" s="6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1:16">
      <c r="A300" s="4"/>
      <c r="B300" s="4"/>
      <c r="C300" s="6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1:16">
      <c r="A301" s="4"/>
      <c r="B301" s="4"/>
      <c r="C301" s="6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</sheetData>
  <mergeCells count="20">
    <mergeCell ref="C7:P7"/>
    <mergeCell ref="C8:P8"/>
    <mergeCell ref="C9:P9"/>
    <mergeCell ref="L15:P15"/>
    <mergeCell ref="B98:C98"/>
    <mergeCell ref="E98:H98"/>
    <mergeCell ref="A1:P1"/>
    <mergeCell ref="A3:P3"/>
    <mergeCell ref="A4:P4"/>
    <mergeCell ref="A94:J94"/>
    <mergeCell ref="O96:P96"/>
    <mergeCell ref="M11:P11"/>
    <mergeCell ref="M13:P13"/>
    <mergeCell ref="A15:A16"/>
    <mergeCell ref="B15:B16"/>
    <mergeCell ref="C15:C16"/>
    <mergeCell ref="D15:D16"/>
    <mergeCell ref="E15:E16"/>
    <mergeCell ref="F15:K15"/>
    <mergeCell ref="C6:P6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257"/>
  <sheetViews>
    <sheetView showZeros="0" topLeftCell="A16" zoomScale="85" zoomScaleNormal="85" workbookViewId="0">
      <selection activeCell="L21" sqref="L21"/>
    </sheetView>
  </sheetViews>
  <sheetFormatPr defaultColWidth="9.140625" defaultRowHeight="15" outlineLevelRow="1"/>
  <cols>
    <col min="1" max="2" width="8.7109375" style="40" customWidth="1"/>
    <col min="3" max="3" width="44.7109375" style="147" customWidth="1"/>
    <col min="4" max="5" width="9.7109375" style="40" customWidth="1"/>
    <col min="6" max="16384" width="9.140625" style="40"/>
  </cols>
  <sheetData>
    <row r="1" spans="1:5" ht="20.25">
      <c r="A1" s="266" t="s">
        <v>520</v>
      </c>
      <c r="B1" s="266"/>
      <c r="C1" s="266"/>
      <c r="D1" s="266"/>
      <c r="E1" s="266"/>
    </row>
    <row r="3" spans="1:5" ht="20.25">
      <c r="A3" s="267" t="s">
        <v>18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7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76"/>
      <c r="D10" s="16"/>
      <c r="E10" s="16"/>
    </row>
    <row r="11" spans="1:5">
      <c r="A11" s="16" t="s">
        <v>462</v>
      </c>
      <c r="B11" s="16"/>
      <c r="C11" s="76"/>
      <c r="D11" s="16"/>
      <c r="E11" s="16"/>
    </row>
    <row r="12" spans="1:5">
      <c r="A12" s="16"/>
      <c r="B12" s="16"/>
      <c r="C12" s="76"/>
      <c r="D12" s="16"/>
      <c r="E12" s="16"/>
    </row>
    <row r="13" spans="1:5">
      <c r="A13" s="16"/>
      <c r="B13" s="16"/>
      <c r="C13" s="7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8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8" ht="15.75" thickTop="1">
      <c r="A18" s="145"/>
      <c r="B18" s="1"/>
      <c r="C18" s="181" t="s">
        <v>77</v>
      </c>
      <c r="D18" s="182"/>
      <c r="E18" s="183"/>
    </row>
    <row r="19" spans="1:8" s="188" customFormat="1" ht="25.5">
      <c r="A19" s="184">
        <v>1</v>
      </c>
      <c r="B19" s="69" t="s">
        <v>25</v>
      </c>
      <c r="C19" s="185" t="s">
        <v>78</v>
      </c>
      <c r="D19" s="186" t="s">
        <v>328</v>
      </c>
      <c r="E19" s="187">
        <v>1</v>
      </c>
    </row>
    <row r="20" spans="1:8" ht="25.5">
      <c r="A20" s="100">
        <f t="shared" ref="A20:A45" si="0">A19+1</f>
        <v>2</v>
      </c>
      <c r="B20" s="1" t="s">
        <v>25</v>
      </c>
      <c r="C20" s="189" t="s">
        <v>79</v>
      </c>
      <c r="D20" s="182" t="s">
        <v>328</v>
      </c>
      <c r="E20" s="190">
        <v>1</v>
      </c>
      <c r="H20" s="188"/>
    </row>
    <row r="21" spans="1:8">
      <c r="A21" s="100">
        <f t="shared" si="0"/>
        <v>3</v>
      </c>
      <c r="B21" s="1" t="s">
        <v>25</v>
      </c>
      <c r="C21" s="189" t="s">
        <v>80</v>
      </c>
      <c r="D21" s="182" t="s">
        <v>44</v>
      </c>
      <c r="E21" s="183">
        <v>2</v>
      </c>
      <c r="H21" s="188"/>
    </row>
    <row r="22" spans="1:8">
      <c r="A22" s="100">
        <f t="shared" si="0"/>
        <v>4</v>
      </c>
      <c r="B22" s="1" t="s">
        <v>25</v>
      </c>
      <c r="C22" s="189" t="s">
        <v>81</v>
      </c>
      <c r="D22" s="182" t="s">
        <v>44</v>
      </c>
      <c r="E22" s="183">
        <v>1</v>
      </c>
      <c r="H22" s="188"/>
    </row>
    <row r="23" spans="1:8">
      <c r="A23" s="100">
        <f t="shared" si="0"/>
        <v>5</v>
      </c>
      <c r="B23" s="1" t="s">
        <v>25</v>
      </c>
      <c r="C23" s="189" t="s">
        <v>82</v>
      </c>
      <c r="D23" s="182" t="s">
        <v>44</v>
      </c>
      <c r="E23" s="183">
        <v>3</v>
      </c>
      <c r="H23" s="188"/>
    </row>
    <row r="24" spans="1:8">
      <c r="A24" s="100">
        <f t="shared" si="0"/>
        <v>6</v>
      </c>
      <c r="B24" s="1" t="s">
        <v>25</v>
      </c>
      <c r="C24" s="189" t="s">
        <v>416</v>
      </c>
      <c r="D24" s="182" t="s">
        <v>170</v>
      </c>
      <c r="E24" s="190">
        <v>1</v>
      </c>
      <c r="H24" s="188"/>
    </row>
    <row r="25" spans="1:8">
      <c r="A25" s="100">
        <f t="shared" si="0"/>
        <v>7</v>
      </c>
      <c r="B25" s="1" t="s">
        <v>25</v>
      </c>
      <c r="C25" s="189" t="s">
        <v>83</v>
      </c>
      <c r="D25" s="182" t="s">
        <v>170</v>
      </c>
      <c r="E25" s="190">
        <v>1</v>
      </c>
      <c r="H25" s="188"/>
    </row>
    <row r="26" spans="1:8">
      <c r="A26" s="100">
        <f t="shared" si="0"/>
        <v>8</v>
      </c>
      <c r="B26" s="1" t="s">
        <v>25</v>
      </c>
      <c r="C26" s="189" t="s">
        <v>84</v>
      </c>
      <c r="D26" s="182" t="s">
        <v>170</v>
      </c>
      <c r="E26" s="190">
        <v>1</v>
      </c>
      <c r="H26" s="188"/>
    </row>
    <row r="27" spans="1:8">
      <c r="A27" s="100">
        <f t="shared" si="0"/>
        <v>9</v>
      </c>
      <c r="B27" s="1" t="s">
        <v>25</v>
      </c>
      <c r="C27" s="189" t="s">
        <v>85</v>
      </c>
      <c r="D27" s="182" t="s">
        <v>328</v>
      </c>
      <c r="E27" s="190">
        <v>1</v>
      </c>
      <c r="H27" s="188"/>
    </row>
    <row r="28" spans="1:8" ht="25.5">
      <c r="A28" s="100">
        <f t="shared" si="0"/>
        <v>10</v>
      </c>
      <c r="B28" s="1" t="s">
        <v>25</v>
      </c>
      <c r="C28" s="189" t="s">
        <v>86</v>
      </c>
      <c r="D28" s="182" t="s">
        <v>328</v>
      </c>
      <c r="E28" s="190">
        <v>2</v>
      </c>
      <c r="H28" s="188"/>
    </row>
    <row r="29" spans="1:8">
      <c r="A29" s="100">
        <f t="shared" si="0"/>
        <v>11</v>
      </c>
      <c r="B29" s="1" t="s">
        <v>25</v>
      </c>
      <c r="C29" s="189" t="s">
        <v>417</v>
      </c>
      <c r="D29" s="182" t="s">
        <v>328</v>
      </c>
      <c r="E29" s="190">
        <v>1</v>
      </c>
      <c r="H29" s="188"/>
    </row>
    <row r="30" spans="1:8">
      <c r="A30" s="100">
        <f t="shared" si="0"/>
        <v>12</v>
      </c>
      <c r="B30" s="1" t="s">
        <v>25</v>
      </c>
      <c r="C30" s="189" t="s">
        <v>418</v>
      </c>
      <c r="D30" s="182" t="s">
        <v>419</v>
      </c>
      <c r="E30" s="190">
        <v>1</v>
      </c>
      <c r="H30" s="188"/>
    </row>
    <row r="31" spans="1:8">
      <c r="A31" s="100">
        <f t="shared" si="0"/>
        <v>13</v>
      </c>
      <c r="B31" s="1" t="s">
        <v>25</v>
      </c>
      <c r="C31" s="189" t="s">
        <v>87</v>
      </c>
      <c r="D31" s="182" t="s">
        <v>328</v>
      </c>
      <c r="E31" s="190">
        <v>1</v>
      </c>
      <c r="H31" s="188"/>
    </row>
    <row r="32" spans="1:8">
      <c r="A32" s="100">
        <f t="shared" si="0"/>
        <v>14</v>
      </c>
      <c r="B32" s="1" t="s">
        <v>25</v>
      </c>
      <c r="C32" s="189" t="s">
        <v>52</v>
      </c>
      <c r="D32" s="182" t="s">
        <v>328</v>
      </c>
      <c r="E32" s="190">
        <v>1</v>
      </c>
      <c r="H32" s="188"/>
    </row>
    <row r="33" spans="1:8">
      <c r="A33" s="100"/>
      <c r="B33" s="1"/>
      <c r="C33" s="181" t="s">
        <v>88</v>
      </c>
      <c r="D33" s="182"/>
      <c r="E33" s="190"/>
      <c r="H33" s="188"/>
    </row>
    <row r="34" spans="1:8" ht="25.5">
      <c r="A34" s="100">
        <f>A32+1</f>
        <v>15</v>
      </c>
      <c r="B34" s="1" t="s">
        <v>25</v>
      </c>
      <c r="C34" s="189" t="s">
        <v>89</v>
      </c>
      <c r="D34" s="182" t="s">
        <v>328</v>
      </c>
      <c r="E34" s="190">
        <v>1</v>
      </c>
      <c r="H34" s="188"/>
    </row>
    <row r="35" spans="1:8">
      <c r="A35" s="100">
        <f t="shared" si="0"/>
        <v>16</v>
      </c>
      <c r="B35" s="1" t="s">
        <v>25</v>
      </c>
      <c r="C35" s="189" t="s">
        <v>90</v>
      </c>
      <c r="D35" s="182" t="s">
        <v>328</v>
      </c>
      <c r="E35" s="190">
        <v>1</v>
      </c>
      <c r="H35" s="188"/>
    </row>
    <row r="36" spans="1:8">
      <c r="A36" s="100">
        <f t="shared" si="0"/>
        <v>17</v>
      </c>
      <c r="B36" s="1" t="s">
        <v>25</v>
      </c>
      <c r="C36" s="189" t="s">
        <v>91</v>
      </c>
      <c r="D36" s="182" t="s">
        <v>328</v>
      </c>
      <c r="E36" s="190">
        <v>3</v>
      </c>
      <c r="H36" s="188"/>
    </row>
    <row r="37" spans="1:8">
      <c r="A37" s="100">
        <f t="shared" si="0"/>
        <v>18</v>
      </c>
      <c r="B37" s="1" t="s">
        <v>25</v>
      </c>
      <c r="C37" s="189" t="s">
        <v>92</v>
      </c>
      <c r="D37" s="182" t="s">
        <v>328</v>
      </c>
      <c r="E37" s="190">
        <v>1</v>
      </c>
      <c r="H37" s="188"/>
    </row>
    <row r="38" spans="1:8">
      <c r="A38" s="100">
        <f t="shared" si="0"/>
        <v>19</v>
      </c>
      <c r="B38" s="1" t="s">
        <v>25</v>
      </c>
      <c r="C38" s="189" t="s">
        <v>93</v>
      </c>
      <c r="D38" s="182" t="s">
        <v>170</v>
      </c>
      <c r="E38" s="190">
        <v>1</v>
      </c>
      <c r="H38" s="188"/>
    </row>
    <row r="39" spans="1:8">
      <c r="A39" s="100">
        <f t="shared" si="0"/>
        <v>20</v>
      </c>
      <c r="B39" s="1" t="s">
        <v>25</v>
      </c>
      <c r="C39" s="189" t="s">
        <v>80</v>
      </c>
      <c r="D39" s="182" t="s">
        <v>44</v>
      </c>
      <c r="E39" s="183">
        <v>2</v>
      </c>
      <c r="H39" s="188"/>
    </row>
    <row r="40" spans="1:8">
      <c r="A40" s="100">
        <f t="shared" si="0"/>
        <v>21</v>
      </c>
      <c r="B40" s="1" t="s">
        <v>25</v>
      </c>
      <c r="C40" s="189" t="s">
        <v>81</v>
      </c>
      <c r="D40" s="182" t="s">
        <v>44</v>
      </c>
      <c r="E40" s="183">
        <v>3</v>
      </c>
      <c r="H40" s="188"/>
    </row>
    <row r="41" spans="1:8">
      <c r="A41" s="100">
        <f t="shared" si="0"/>
        <v>22</v>
      </c>
      <c r="B41" s="1" t="s">
        <v>25</v>
      </c>
      <c r="C41" s="189" t="s">
        <v>94</v>
      </c>
      <c r="D41" s="182" t="s">
        <v>170</v>
      </c>
      <c r="E41" s="190">
        <v>3</v>
      </c>
      <c r="H41" s="188"/>
    </row>
    <row r="42" spans="1:8">
      <c r="A42" s="100">
        <f t="shared" si="0"/>
        <v>23</v>
      </c>
      <c r="B42" s="1" t="s">
        <v>25</v>
      </c>
      <c r="C42" s="189" t="s">
        <v>85</v>
      </c>
      <c r="D42" s="182" t="s">
        <v>328</v>
      </c>
      <c r="E42" s="190">
        <v>1</v>
      </c>
      <c r="H42" s="188"/>
    </row>
    <row r="43" spans="1:8" ht="25.5">
      <c r="A43" s="100">
        <f t="shared" si="0"/>
        <v>24</v>
      </c>
      <c r="B43" s="1" t="s">
        <v>25</v>
      </c>
      <c r="C43" s="189" t="s">
        <v>86</v>
      </c>
      <c r="D43" s="182" t="s">
        <v>328</v>
      </c>
      <c r="E43" s="190">
        <v>1</v>
      </c>
      <c r="H43" s="188"/>
    </row>
    <row r="44" spans="1:8">
      <c r="A44" s="100">
        <f t="shared" si="0"/>
        <v>25</v>
      </c>
      <c r="B44" s="1" t="s">
        <v>25</v>
      </c>
      <c r="C44" s="189" t="s">
        <v>87</v>
      </c>
      <c r="D44" s="182" t="s">
        <v>328</v>
      </c>
      <c r="E44" s="190">
        <v>1</v>
      </c>
      <c r="H44" s="188"/>
    </row>
    <row r="45" spans="1:8">
      <c r="A45" s="100">
        <f t="shared" si="0"/>
        <v>26</v>
      </c>
      <c r="B45" s="1" t="s">
        <v>25</v>
      </c>
      <c r="C45" s="189" t="s">
        <v>52</v>
      </c>
      <c r="D45" s="182" t="s">
        <v>328</v>
      </c>
      <c r="E45" s="190">
        <v>1</v>
      </c>
      <c r="H45" s="188"/>
    </row>
    <row r="46" spans="1:8">
      <c r="A46" s="191"/>
      <c r="B46" s="1"/>
      <c r="C46" s="192" t="s">
        <v>420</v>
      </c>
      <c r="D46" s="182"/>
      <c r="E46" s="190"/>
      <c r="H46" s="188"/>
    </row>
    <row r="47" spans="1:8">
      <c r="A47" s="191">
        <f>A45+1</f>
        <v>27</v>
      </c>
      <c r="B47" s="1" t="s">
        <v>25</v>
      </c>
      <c r="C47" s="189" t="s">
        <v>421</v>
      </c>
      <c r="D47" s="182" t="s">
        <v>328</v>
      </c>
      <c r="E47" s="190">
        <v>7</v>
      </c>
      <c r="H47" s="188"/>
    </row>
    <row r="48" spans="1:8">
      <c r="A48" s="191">
        <f>A47+1</f>
        <v>28</v>
      </c>
      <c r="B48" s="1" t="s">
        <v>25</v>
      </c>
      <c r="C48" s="189" t="s">
        <v>422</v>
      </c>
      <c r="D48" s="182" t="s">
        <v>328</v>
      </c>
      <c r="E48" s="190">
        <v>7</v>
      </c>
      <c r="H48" s="188"/>
    </row>
    <row r="49" spans="1:8">
      <c r="A49" s="191">
        <f t="shared" ref="A49" si="1">A48+1</f>
        <v>29</v>
      </c>
      <c r="B49" s="1" t="s">
        <v>25</v>
      </c>
      <c r="C49" s="189" t="s">
        <v>52</v>
      </c>
      <c r="D49" s="182" t="s">
        <v>328</v>
      </c>
      <c r="E49" s="190">
        <v>1</v>
      </c>
      <c r="H49" s="188"/>
    </row>
    <row r="50" spans="1:8">
      <c r="A50" s="191"/>
      <c r="B50" s="1"/>
      <c r="C50" s="192" t="s">
        <v>423</v>
      </c>
      <c r="D50" s="182"/>
      <c r="E50" s="190"/>
      <c r="H50" s="188"/>
    </row>
    <row r="51" spans="1:8" ht="25.5">
      <c r="A51" s="191">
        <f>A49+1</f>
        <v>30</v>
      </c>
      <c r="B51" s="1" t="s">
        <v>25</v>
      </c>
      <c r="C51" s="189" t="s">
        <v>424</v>
      </c>
      <c r="D51" s="182" t="s">
        <v>328</v>
      </c>
      <c r="E51" s="190">
        <v>18</v>
      </c>
      <c r="H51" s="188"/>
    </row>
    <row r="52" spans="1:8" ht="15.75" thickBot="1">
      <c r="A52" s="191"/>
      <c r="B52" s="1"/>
      <c r="C52" s="118"/>
      <c r="D52" s="193"/>
      <c r="E52" s="194"/>
    </row>
    <row r="53" spans="1:8" ht="15.75" thickTop="1">
      <c r="A53" s="101"/>
      <c r="B53" s="101"/>
      <c r="C53" s="128"/>
      <c r="D53" s="129"/>
      <c r="E53" s="195"/>
    </row>
    <row r="54" spans="1:8">
      <c r="A54" s="202"/>
      <c r="B54" s="201"/>
      <c r="C54" s="201"/>
      <c r="D54" s="201" t="s">
        <v>11</v>
      </c>
      <c r="E54" s="201"/>
    </row>
    <row r="55" spans="1:8" hidden="1" outlineLevel="1">
      <c r="A55" s="16"/>
      <c r="B55" s="16"/>
      <c r="C55" s="76"/>
      <c r="D55" s="16"/>
      <c r="E55" s="16"/>
    </row>
    <row r="56" spans="1:8" ht="15" hidden="1" customHeight="1" outlineLevel="1">
      <c r="D56" s="16"/>
      <c r="E56" s="16"/>
    </row>
    <row r="57" spans="1:8" hidden="1" outlineLevel="1">
      <c r="A57" s="40" t="str">
        <f>"Sastādīja: "&amp;KOPS1!$B$57</f>
        <v xml:space="preserve">Sastādīja: </v>
      </c>
      <c r="D57" s="152" t="str">
        <f>"Pārbaudīja: "&amp;KOPS1!$F$57</f>
        <v>Pārbaudīja: 0</v>
      </c>
      <c r="E57" s="131"/>
    </row>
    <row r="58" spans="1:8" ht="15" hidden="1" customHeight="1" outlineLevel="1">
      <c r="B58" s="265" t="s">
        <v>15</v>
      </c>
      <c r="C58" s="265"/>
      <c r="D58" s="16"/>
      <c r="E58" s="198" t="s">
        <v>15</v>
      </c>
    </row>
    <row r="59" spans="1:8" hidden="1" outlineLevel="1">
      <c r="A59" s="16" t="str">
        <f>"Sertifikāta Nr.: "&amp;KOPS1!$B$59</f>
        <v xml:space="preserve">Sertifikāta Nr.: </v>
      </c>
      <c r="B59" s="131"/>
      <c r="C59" s="180"/>
      <c r="D59" s="16"/>
      <c r="E59" s="16"/>
    </row>
    <row r="60" spans="1:8" collapsed="1">
      <c r="A60" s="16"/>
      <c r="B60" s="16"/>
      <c r="C60" s="76"/>
      <c r="D60" s="16"/>
      <c r="E60" s="16"/>
    </row>
    <row r="61" spans="1:8">
      <c r="A61" s="16"/>
      <c r="B61" s="16"/>
      <c r="C61" s="76"/>
      <c r="D61" s="16"/>
      <c r="E61" s="16"/>
    </row>
    <row r="62" spans="1:8">
      <c r="A62" s="16"/>
      <c r="B62" s="16"/>
      <c r="C62" s="76"/>
      <c r="D62" s="16"/>
      <c r="E62" s="16"/>
    </row>
    <row r="63" spans="1:8">
      <c r="A63" s="16"/>
      <c r="B63" s="16"/>
      <c r="C63" s="76"/>
      <c r="D63" s="16"/>
      <c r="E63" s="16"/>
    </row>
    <row r="64" spans="1:8">
      <c r="A64" s="16"/>
      <c r="B64" s="16"/>
      <c r="C64" s="76"/>
      <c r="D64" s="16"/>
      <c r="E64" s="16"/>
    </row>
    <row r="65" spans="1:5">
      <c r="A65" s="16"/>
      <c r="B65" s="16"/>
      <c r="C65" s="76"/>
      <c r="D65" s="16"/>
      <c r="E65" s="16"/>
    </row>
    <row r="66" spans="1:5">
      <c r="A66" s="16"/>
      <c r="B66" s="16"/>
      <c r="C66" s="76"/>
      <c r="D66" s="16"/>
      <c r="E66" s="16"/>
    </row>
    <row r="67" spans="1:5">
      <c r="A67" s="16"/>
      <c r="B67" s="16"/>
      <c r="C67" s="76"/>
      <c r="D67" s="16"/>
      <c r="E67" s="16"/>
    </row>
    <row r="68" spans="1:5">
      <c r="A68" s="16"/>
      <c r="B68" s="16"/>
      <c r="C68" s="76"/>
      <c r="D68" s="16"/>
      <c r="E68" s="16"/>
    </row>
    <row r="69" spans="1:5">
      <c r="A69" s="16"/>
      <c r="B69" s="16"/>
      <c r="C69" s="76"/>
      <c r="D69" s="16"/>
      <c r="E69" s="16"/>
    </row>
    <row r="70" spans="1:5">
      <c r="A70" s="16"/>
      <c r="B70" s="16"/>
      <c r="C70" s="76"/>
      <c r="D70" s="16"/>
      <c r="E70" s="16"/>
    </row>
    <row r="71" spans="1:5">
      <c r="A71" s="16"/>
      <c r="B71" s="16"/>
      <c r="C71" s="76"/>
      <c r="D71" s="16"/>
      <c r="E71" s="16"/>
    </row>
    <row r="72" spans="1:5">
      <c r="A72" s="16"/>
      <c r="B72" s="16"/>
      <c r="C72" s="76"/>
      <c r="D72" s="16"/>
      <c r="E72" s="16"/>
    </row>
    <row r="73" spans="1:5">
      <c r="A73" s="16"/>
      <c r="B73" s="16"/>
      <c r="C73" s="76"/>
      <c r="D73" s="16"/>
      <c r="E73" s="16"/>
    </row>
    <row r="74" spans="1:5">
      <c r="A74" s="16"/>
      <c r="B74" s="16"/>
      <c r="C74" s="76"/>
      <c r="D74" s="16"/>
      <c r="E74" s="16"/>
    </row>
    <row r="75" spans="1:5">
      <c r="A75" s="16"/>
      <c r="B75" s="16"/>
      <c r="C75" s="76"/>
      <c r="D75" s="16"/>
      <c r="E75" s="16"/>
    </row>
    <row r="76" spans="1:5">
      <c r="A76" s="16"/>
      <c r="B76" s="16"/>
      <c r="C76" s="76"/>
      <c r="D76" s="16"/>
      <c r="E76" s="16"/>
    </row>
    <row r="77" spans="1:5">
      <c r="A77" s="16"/>
      <c r="B77" s="16"/>
      <c r="C77" s="76"/>
      <c r="D77" s="16"/>
      <c r="E77" s="16"/>
    </row>
    <row r="78" spans="1:5">
      <c r="A78" s="16"/>
      <c r="B78" s="16"/>
      <c r="C78" s="76"/>
      <c r="D78" s="16"/>
      <c r="E78" s="16"/>
    </row>
    <row r="79" spans="1:5">
      <c r="A79" s="16"/>
      <c r="B79" s="16"/>
      <c r="C79" s="76"/>
      <c r="D79" s="16"/>
      <c r="E79" s="16"/>
    </row>
    <row r="80" spans="1:5">
      <c r="A80" s="16"/>
      <c r="B80" s="16"/>
      <c r="C80" s="76"/>
      <c r="D80" s="16"/>
      <c r="E80" s="16"/>
    </row>
    <row r="81" spans="1:5">
      <c r="A81" s="16"/>
      <c r="B81" s="16"/>
      <c r="C81" s="76"/>
      <c r="D81" s="16"/>
      <c r="E81" s="16"/>
    </row>
    <row r="82" spans="1:5">
      <c r="A82" s="16"/>
      <c r="B82" s="16"/>
      <c r="C82" s="76"/>
      <c r="D82" s="16"/>
      <c r="E82" s="16"/>
    </row>
    <row r="83" spans="1:5">
      <c r="A83" s="16"/>
      <c r="B83" s="16"/>
      <c r="C83" s="76"/>
      <c r="D83" s="16"/>
      <c r="E83" s="16"/>
    </row>
    <row r="84" spans="1:5">
      <c r="A84" s="16"/>
      <c r="B84" s="16"/>
      <c r="C84" s="76"/>
      <c r="D84" s="16"/>
      <c r="E84" s="16"/>
    </row>
    <row r="85" spans="1:5">
      <c r="A85" s="16"/>
      <c r="B85" s="16"/>
      <c r="C85" s="76"/>
      <c r="D85" s="16"/>
      <c r="E85" s="16"/>
    </row>
    <row r="86" spans="1:5">
      <c r="A86" s="16"/>
      <c r="B86" s="16"/>
      <c r="C86" s="76"/>
      <c r="D86" s="16"/>
      <c r="E86" s="16"/>
    </row>
    <row r="87" spans="1:5">
      <c r="A87" s="16"/>
      <c r="B87" s="16"/>
      <c r="C87" s="76"/>
      <c r="D87" s="16"/>
      <c r="E87" s="16"/>
    </row>
    <row r="88" spans="1:5">
      <c r="A88" s="16"/>
      <c r="B88" s="16"/>
      <c r="C88" s="76"/>
      <c r="D88" s="16"/>
      <c r="E88" s="16"/>
    </row>
    <row r="89" spans="1:5">
      <c r="A89" s="16"/>
      <c r="B89" s="16"/>
      <c r="C89" s="76"/>
      <c r="D89" s="16"/>
      <c r="E89" s="16"/>
    </row>
    <row r="90" spans="1:5">
      <c r="A90" s="16"/>
      <c r="B90" s="16"/>
      <c r="C90" s="76"/>
      <c r="D90" s="16"/>
      <c r="E90" s="16"/>
    </row>
    <row r="91" spans="1:5">
      <c r="A91" s="16"/>
      <c r="B91" s="16"/>
      <c r="C91" s="76"/>
      <c r="D91" s="16"/>
      <c r="E91" s="16"/>
    </row>
    <row r="92" spans="1:5">
      <c r="A92" s="16"/>
      <c r="B92" s="16"/>
      <c r="C92" s="76"/>
      <c r="D92" s="16"/>
      <c r="E92" s="16"/>
    </row>
    <row r="93" spans="1:5">
      <c r="A93" s="16"/>
      <c r="B93" s="16"/>
      <c r="C93" s="76"/>
      <c r="D93" s="16"/>
      <c r="E93" s="16"/>
    </row>
    <row r="94" spans="1:5">
      <c r="A94" s="16"/>
      <c r="B94" s="16"/>
      <c r="C94" s="76"/>
      <c r="D94" s="16"/>
      <c r="E94" s="16"/>
    </row>
    <row r="95" spans="1:5">
      <c r="A95" s="16"/>
      <c r="B95" s="16"/>
      <c r="C95" s="76"/>
      <c r="D95" s="16"/>
      <c r="E95" s="16"/>
    </row>
    <row r="96" spans="1:5">
      <c r="A96" s="16"/>
      <c r="B96" s="16"/>
      <c r="C96" s="76"/>
      <c r="D96" s="16"/>
      <c r="E96" s="16"/>
    </row>
    <row r="97" spans="1:5">
      <c r="A97" s="16"/>
      <c r="B97" s="16"/>
      <c r="C97" s="76"/>
      <c r="D97" s="16"/>
      <c r="E97" s="16"/>
    </row>
    <row r="98" spans="1:5">
      <c r="A98" s="16"/>
      <c r="B98" s="16"/>
      <c r="C98" s="76"/>
      <c r="D98" s="16"/>
      <c r="E98" s="16"/>
    </row>
    <row r="99" spans="1:5">
      <c r="A99" s="16"/>
      <c r="B99" s="16"/>
      <c r="C99" s="76"/>
      <c r="D99" s="16"/>
      <c r="E99" s="16"/>
    </row>
    <row r="100" spans="1:5">
      <c r="A100" s="16"/>
      <c r="B100" s="16"/>
      <c r="C100" s="76"/>
      <c r="D100" s="16"/>
      <c r="E100" s="16"/>
    </row>
    <row r="101" spans="1:5">
      <c r="A101" s="16"/>
      <c r="B101" s="16"/>
      <c r="C101" s="76"/>
      <c r="D101" s="16"/>
      <c r="E101" s="16"/>
    </row>
    <row r="102" spans="1:5">
      <c r="A102" s="16"/>
      <c r="B102" s="16"/>
      <c r="C102" s="76"/>
      <c r="D102" s="16"/>
      <c r="E102" s="16"/>
    </row>
    <row r="103" spans="1:5">
      <c r="A103" s="16"/>
      <c r="B103" s="16"/>
      <c r="C103" s="76"/>
      <c r="D103" s="16"/>
      <c r="E103" s="16"/>
    </row>
    <row r="104" spans="1:5">
      <c r="A104" s="16"/>
      <c r="B104" s="16"/>
      <c r="C104" s="76"/>
      <c r="D104" s="16"/>
      <c r="E104" s="16"/>
    </row>
    <row r="105" spans="1:5">
      <c r="A105" s="16"/>
      <c r="B105" s="16"/>
      <c r="C105" s="76"/>
      <c r="D105" s="16"/>
      <c r="E105" s="16"/>
    </row>
    <row r="106" spans="1:5">
      <c r="A106" s="16"/>
      <c r="B106" s="16"/>
      <c r="C106" s="76"/>
      <c r="D106" s="16"/>
      <c r="E106" s="16"/>
    </row>
    <row r="107" spans="1:5">
      <c r="A107" s="16"/>
      <c r="B107" s="16"/>
      <c r="C107" s="76"/>
      <c r="D107" s="16"/>
      <c r="E107" s="16"/>
    </row>
    <row r="108" spans="1:5">
      <c r="A108" s="16"/>
      <c r="B108" s="16"/>
      <c r="C108" s="76"/>
      <c r="D108" s="16"/>
      <c r="E108" s="16"/>
    </row>
    <row r="109" spans="1:5">
      <c r="A109" s="16"/>
      <c r="B109" s="16"/>
      <c r="C109" s="76"/>
      <c r="D109" s="16"/>
      <c r="E109" s="16"/>
    </row>
    <row r="110" spans="1:5">
      <c r="A110" s="16"/>
      <c r="B110" s="16"/>
      <c r="C110" s="76"/>
      <c r="D110" s="16"/>
      <c r="E110" s="16"/>
    </row>
    <row r="111" spans="1:5">
      <c r="A111" s="16"/>
      <c r="B111" s="16"/>
      <c r="C111" s="76"/>
      <c r="D111" s="16"/>
      <c r="E111" s="16"/>
    </row>
    <row r="112" spans="1:5">
      <c r="A112" s="16"/>
      <c r="B112" s="16"/>
      <c r="C112" s="76"/>
      <c r="D112" s="16"/>
      <c r="E112" s="16"/>
    </row>
    <row r="113" spans="1:5">
      <c r="A113" s="16"/>
      <c r="B113" s="16"/>
      <c r="C113" s="76"/>
      <c r="D113" s="16"/>
      <c r="E113" s="16"/>
    </row>
    <row r="114" spans="1:5">
      <c r="A114" s="16"/>
      <c r="B114" s="16"/>
      <c r="C114" s="76"/>
      <c r="D114" s="16"/>
      <c r="E114" s="16"/>
    </row>
    <row r="115" spans="1:5">
      <c r="A115" s="16"/>
      <c r="B115" s="16"/>
      <c r="C115" s="76"/>
      <c r="D115" s="16"/>
      <c r="E115" s="16"/>
    </row>
    <row r="116" spans="1:5">
      <c r="A116" s="16"/>
      <c r="B116" s="16"/>
      <c r="C116" s="76"/>
      <c r="D116" s="16"/>
      <c r="E116" s="16"/>
    </row>
    <row r="117" spans="1:5">
      <c r="A117" s="16"/>
      <c r="B117" s="16"/>
      <c r="C117" s="76"/>
      <c r="D117" s="16"/>
      <c r="E117" s="16"/>
    </row>
    <row r="118" spans="1:5">
      <c r="A118" s="16"/>
      <c r="B118" s="16"/>
      <c r="C118" s="76"/>
      <c r="D118" s="16"/>
      <c r="E118" s="16"/>
    </row>
    <row r="119" spans="1:5">
      <c r="A119" s="16"/>
      <c r="B119" s="16"/>
      <c r="C119" s="76"/>
      <c r="D119" s="16"/>
      <c r="E119" s="16"/>
    </row>
    <row r="120" spans="1:5">
      <c r="A120" s="16"/>
      <c r="B120" s="16"/>
      <c r="C120" s="76"/>
      <c r="D120" s="16"/>
      <c r="E120" s="16"/>
    </row>
    <row r="121" spans="1:5">
      <c r="A121" s="16"/>
      <c r="B121" s="16"/>
      <c r="C121" s="76"/>
      <c r="D121" s="16"/>
      <c r="E121" s="16"/>
    </row>
    <row r="122" spans="1:5">
      <c r="A122" s="16"/>
      <c r="B122" s="16"/>
      <c r="C122" s="76"/>
      <c r="D122" s="16"/>
      <c r="E122" s="16"/>
    </row>
    <row r="123" spans="1:5">
      <c r="A123" s="16"/>
      <c r="B123" s="16"/>
      <c r="C123" s="76"/>
      <c r="D123" s="16"/>
      <c r="E123" s="16"/>
    </row>
    <row r="124" spans="1:5">
      <c r="A124" s="16"/>
      <c r="B124" s="16"/>
      <c r="C124" s="76"/>
      <c r="D124" s="16"/>
      <c r="E124" s="16"/>
    </row>
    <row r="125" spans="1:5">
      <c r="A125" s="16"/>
      <c r="B125" s="16"/>
      <c r="C125" s="76"/>
      <c r="D125" s="16"/>
      <c r="E125" s="16"/>
    </row>
    <row r="126" spans="1:5">
      <c r="A126" s="16"/>
      <c r="B126" s="16"/>
      <c r="C126" s="76"/>
      <c r="D126" s="16"/>
      <c r="E126" s="16"/>
    </row>
    <row r="127" spans="1:5">
      <c r="A127" s="16"/>
      <c r="B127" s="16"/>
      <c r="C127" s="76"/>
      <c r="D127" s="16"/>
      <c r="E127" s="16"/>
    </row>
    <row r="128" spans="1:5">
      <c r="A128" s="16"/>
      <c r="B128" s="16"/>
      <c r="C128" s="76"/>
      <c r="D128" s="16"/>
      <c r="E128" s="16"/>
    </row>
    <row r="129" spans="1:5">
      <c r="A129" s="16"/>
      <c r="B129" s="16"/>
      <c r="C129" s="76"/>
      <c r="D129" s="16"/>
      <c r="E129" s="16"/>
    </row>
    <row r="130" spans="1:5">
      <c r="A130" s="16"/>
      <c r="B130" s="16"/>
      <c r="C130" s="76"/>
      <c r="D130" s="16"/>
      <c r="E130" s="16"/>
    </row>
    <row r="131" spans="1:5">
      <c r="A131" s="16"/>
      <c r="B131" s="16"/>
      <c r="C131" s="76"/>
      <c r="D131" s="16"/>
      <c r="E131" s="16"/>
    </row>
    <row r="132" spans="1:5">
      <c r="A132" s="16"/>
      <c r="B132" s="16"/>
      <c r="C132" s="76"/>
      <c r="D132" s="16"/>
      <c r="E132" s="16"/>
    </row>
    <row r="133" spans="1:5">
      <c r="A133" s="16"/>
      <c r="B133" s="16"/>
      <c r="C133" s="76"/>
      <c r="D133" s="16"/>
      <c r="E133" s="16"/>
    </row>
    <row r="134" spans="1:5">
      <c r="A134" s="16"/>
      <c r="B134" s="16"/>
      <c r="C134" s="76"/>
      <c r="D134" s="16"/>
      <c r="E134" s="16"/>
    </row>
    <row r="135" spans="1:5">
      <c r="A135" s="16"/>
      <c r="B135" s="16"/>
      <c r="C135" s="76"/>
      <c r="D135" s="16"/>
      <c r="E135" s="16"/>
    </row>
    <row r="136" spans="1:5">
      <c r="A136" s="16"/>
      <c r="B136" s="16"/>
      <c r="C136" s="76"/>
      <c r="D136" s="16"/>
      <c r="E136" s="16"/>
    </row>
    <row r="137" spans="1:5">
      <c r="A137" s="16"/>
      <c r="B137" s="16"/>
      <c r="C137" s="76"/>
      <c r="D137" s="16"/>
      <c r="E137" s="16"/>
    </row>
    <row r="138" spans="1:5">
      <c r="A138" s="16"/>
      <c r="B138" s="16"/>
      <c r="C138" s="76"/>
      <c r="D138" s="16"/>
      <c r="E138" s="16"/>
    </row>
    <row r="139" spans="1:5">
      <c r="A139" s="16"/>
      <c r="B139" s="16"/>
      <c r="C139" s="76"/>
      <c r="D139" s="16"/>
      <c r="E139" s="16"/>
    </row>
    <row r="140" spans="1:5">
      <c r="A140" s="16"/>
      <c r="B140" s="16"/>
      <c r="C140" s="76"/>
      <c r="D140" s="16"/>
      <c r="E140" s="16"/>
    </row>
    <row r="141" spans="1:5">
      <c r="A141" s="16"/>
      <c r="B141" s="16"/>
      <c r="C141" s="76"/>
      <c r="D141" s="16"/>
      <c r="E141" s="16"/>
    </row>
    <row r="142" spans="1:5">
      <c r="A142" s="16"/>
      <c r="B142" s="16"/>
      <c r="C142" s="76"/>
      <c r="D142" s="16"/>
      <c r="E142" s="16"/>
    </row>
    <row r="143" spans="1:5">
      <c r="A143" s="16"/>
      <c r="B143" s="16"/>
      <c r="C143" s="76"/>
      <c r="D143" s="16"/>
      <c r="E143" s="16"/>
    </row>
    <row r="144" spans="1:5">
      <c r="A144" s="16"/>
      <c r="B144" s="16"/>
      <c r="C144" s="76"/>
      <c r="D144" s="16"/>
      <c r="E144" s="16"/>
    </row>
    <row r="145" spans="1:5">
      <c r="A145" s="16"/>
      <c r="B145" s="16"/>
      <c r="C145" s="76"/>
      <c r="D145" s="16"/>
      <c r="E145" s="16"/>
    </row>
    <row r="146" spans="1:5">
      <c r="A146" s="16"/>
      <c r="B146" s="16"/>
      <c r="C146" s="76"/>
      <c r="D146" s="16"/>
      <c r="E146" s="16"/>
    </row>
    <row r="147" spans="1:5">
      <c r="A147" s="16"/>
      <c r="B147" s="16"/>
      <c r="C147" s="76"/>
      <c r="D147" s="16"/>
      <c r="E147" s="16"/>
    </row>
    <row r="148" spans="1:5">
      <c r="A148" s="16"/>
      <c r="B148" s="16"/>
      <c r="C148" s="76"/>
      <c r="D148" s="16"/>
      <c r="E148" s="16"/>
    </row>
    <row r="149" spans="1:5">
      <c r="A149" s="16"/>
      <c r="B149" s="16"/>
      <c r="C149" s="76"/>
      <c r="D149" s="16"/>
      <c r="E149" s="16"/>
    </row>
    <row r="150" spans="1:5">
      <c r="A150" s="16"/>
      <c r="B150" s="16"/>
      <c r="C150" s="76"/>
      <c r="D150" s="16"/>
      <c r="E150" s="16"/>
    </row>
    <row r="151" spans="1:5">
      <c r="A151" s="16"/>
      <c r="B151" s="16"/>
      <c r="C151" s="76"/>
      <c r="D151" s="16"/>
      <c r="E151" s="16"/>
    </row>
    <row r="152" spans="1:5">
      <c r="A152" s="16"/>
      <c r="B152" s="16"/>
      <c r="C152" s="76"/>
      <c r="D152" s="16"/>
      <c r="E152" s="16"/>
    </row>
    <row r="153" spans="1:5">
      <c r="A153" s="16"/>
      <c r="B153" s="16"/>
      <c r="C153" s="76"/>
      <c r="D153" s="16"/>
      <c r="E153" s="16"/>
    </row>
    <row r="154" spans="1:5">
      <c r="A154" s="16"/>
      <c r="B154" s="16"/>
      <c r="C154" s="76"/>
      <c r="D154" s="16"/>
      <c r="E154" s="16"/>
    </row>
    <row r="155" spans="1:5">
      <c r="A155" s="16"/>
      <c r="B155" s="16"/>
      <c r="C155" s="76"/>
      <c r="D155" s="16"/>
      <c r="E155" s="16"/>
    </row>
    <row r="156" spans="1:5">
      <c r="A156" s="16"/>
      <c r="B156" s="16"/>
      <c r="C156" s="76"/>
      <c r="D156" s="16"/>
      <c r="E156" s="16"/>
    </row>
    <row r="157" spans="1:5">
      <c r="A157" s="16"/>
      <c r="B157" s="16"/>
      <c r="C157" s="76"/>
      <c r="D157" s="16"/>
      <c r="E157" s="16"/>
    </row>
    <row r="158" spans="1:5">
      <c r="A158" s="16"/>
      <c r="B158" s="16"/>
      <c r="C158" s="76"/>
      <c r="D158" s="16"/>
      <c r="E158" s="16"/>
    </row>
    <row r="159" spans="1:5">
      <c r="A159" s="16"/>
      <c r="B159" s="16"/>
      <c r="C159" s="76"/>
      <c r="D159" s="16"/>
      <c r="E159" s="16"/>
    </row>
    <row r="160" spans="1:5">
      <c r="A160" s="16"/>
      <c r="B160" s="16"/>
      <c r="C160" s="76"/>
      <c r="D160" s="16"/>
      <c r="E160" s="16"/>
    </row>
    <row r="161" spans="1:5">
      <c r="A161" s="16"/>
      <c r="B161" s="16"/>
      <c r="C161" s="76"/>
      <c r="D161" s="16"/>
      <c r="E161" s="16"/>
    </row>
    <row r="162" spans="1:5">
      <c r="A162" s="16"/>
      <c r="B162" s="16"/>
      <c r="C162" s="76"/>
      <c r="D162" s="16"/>
      <c r="E162" s="16"/>
    </row>
    <row r="163" spans="1:5">
      <c r="A163" s="16"/>
      <c r="B163" s="16"/>
      <c r="C163" s="76"/>
      <c r="D163" s="16"/>
      <c r="E163" s="16"/>
    </row>
    <row r="164" spans="1:5">
      <c r="A164" s="16"/>
      <c r="B164" s="16"/>
      <c r="C164" s="76"/>
      <c r="D164" s="16"/>
      <c r="E164" s="16"/>
    </row>
    <row r="165" spans="1:5">
      <c r="A165" s="16"/>
      <c r="B165" s="16"/>
      <c r="C165" s="76"/>
      <c r="D165" s="16"/>
      <c r="E165" s="16"/>
    </row>
    <row r="166" spans="1:5">
      <c r="A166" s="16"/>
      <c r="B166" s="16"/>
      <c r="C166" s="76"/>
      <c r="D166" s="16"/>
      <c r="E166" s="16"/>
    </row>
    <row r="167" spans="1:5">
      <c r="A167" s="16"/>
      <c r="B167" s="16"/>
      <c r="C167" s="76"/>
      <c r="D167" s="16"/>
      <c r="E167" s="16"/>
    </row>
    <row r="168" spans="1:5">
      <c r="A168" s="16"/>
      <c r="B168" s="16"/>
      <c r="C168" s="76"/>
      <c r="D168" s="16"/>
      <c r="E168" s="16"/>
    </row>
    <row r="169" spans="1:5">
      <c r="A169" s="16"/>
      <c r="B169" s="16"/>
      <c r="C169" s="76"/>
      <c r="D169" s="16"/>
      <c r="E169" s="16"/>
    </row>
    <row r="170" spans="1:5">
      <c r="A170" s="16"/>
      <c r="B170" s="16"/>
      <c r="C170" s="76"/>
      <c r="D170" s="16"/>
      <c r="E170" s="16"/>
    </row>
    <row r="171" spans="1:5">
      <c r="A171" s="16"/>
      <c r="B171" s="16"/>
      <c r="C171" s="76"/>
      <c r="D171" s="16"/>
      <c r="E171" s="16"/>
    </row>
    <row r="172" spans="1:5">
      <c r="A172" s="16"/>
      <c r="B172" s="16"/>
      <c r="C172" s="76"/>
      <c r="D172" s="16"/>
      <c r="E172" s="16"/>
    </row>
    <row r="173" spans="1:5">
      <c r="A173" s="16"/>
      <c r="B173" s="16"/>
      <c r="C173" s="76"/>
      <c r="D173" s="16"/>
      <c r="E173" s="16"/>
    </row>
    <row r="174" spans="1:5">
      <c r="A174" s="16"/>
      <c r="B174" s="16"/>
      <c r="C174" s="76"/>
      <c r="D174" s="16"/>
      <c r="E174" s="16"/>
    </row>
    <row r="175" spans="1:5">
      <c r="A175" s="16"/>
      <c r="B175" s="16"/>
      <c r="C175" s="76"/>
      <c r="D175" s="16"/>
      <c r="E175" s="16"/>
    </row>
    <row r="176" spans="1:5">
      <c r="A176" s="16"/>
      <c r="B176" s="16"/>
      <c r="C176" s="76"/>
      <c r="D176" s="16"/>
      <c r="E176" s="16"/>
    </row>
    <row r="177" spans="1:5">
      <c r="A177" s="16"/>
      <c r="B177" s="16"/>
      <c r="C177" s="76"/>
      <c r="D177" s="16"/>
      <c r="E177" s="16"/>
    </row>
    <row r="178" spans="1:5">
      <c r="A178" s="16"/>
      <c r="B178" s="16"/>
      <c r="C178" s="76"/>
      <c r="D178" s="16"/>
      <c r="E178" s="16"/>
    </row>
    <row r="179" spans="1:5">
      <c r="A179" s="16"/>
      <c r="B179" s="16"/>
      <c r="C179" s="76"/>
      <c r="D179" s="16"/>
      <c r="E179" s="16"/>
    </row>
    <row r="180" spans="1:5">
      <c r="A180" s="16"/>
      <c r="B180" s="16"/>
      <c r="C180" s="76"/>
      <c r="D180" s="16"/>
      <c r="E180" s="16"/>
    </row>
    <row r="181" spans="1:5">
      <c r="A181" s="16"/>
      <c r="B181" s="16"/>
      <c r="C181" s="76"/>
      <c r="D181" s="16"/>
      <c r="E181" s="16"/>
    </row>
    <row r="182" spans="1:5">
      <c r="A182" s="16"/>
      <c r="B182" s="16"/>
      <c r="C182" s="76"/>
      <c r="D182" s="16"/>
      <c r="E182" s="16"/>
    </row>
    <row r="183" spans="1:5">
      <c r="A183" s="16"/>
      <c r="B183" s="16"/>
      <c r="C183" s="76"/>
      <c r="D183" s="16"/>
      <c r="E183" s="16"/>
    </row>
    <row r="184" spans="1:5">
      <c r="A184" s="16"/>
      <c r="B184" s="16"/>
      <c r="C184" s="76"/>
      <c r="D184" s="16"/>
      <c r="E184" s="16"/>
    </row>
    <row r="185" spans="1:5">
      <c r="A185" s="16"/>
      <c r="B185" s="16"/>
      <c r="C185" s="76"/>
      <c r="D185" s="16"/>
      <c r="E185" s="16"/>
    </row>
    <row r="186" spans="1:5">
      <c r="A186" s="16"/>
      <c r="B186" s="16"/>
      <c r="C186" s="76"/>
      <c r="D186" s="16"/>
      <c r="E186" s="16"/>
    </row>
    <row r="187" spans="1:5">
      <c r="A187" s="16"/>
      <c r="B187" s="16"/>
      <c r="C187" s="76"/>
      <c r="D187" s="16"/>
      <c r="E187" s="16"/>
    </row>
    <row r="188" spans="1:5">
      <c r="A188" s="16"/>
      <c r="B188" s="16"/>
      <c r="C188" s="76"/>
      <c r="D188" s="16"/>
      <c r="E188" s="16"/>
    </row>
    <row r="189" spans="1:5">
      <c r="A189" s="16"/>
      <c r="B189" s="16"/>
      <c r="C189" s="76"/>
      <c r="D189" s="16"/>
      <c r="E189" s="16"/>
    </row>
    <row r="190" spans="1:5">
      <c r="A190" s="16"/>
      <c r="B190" s="16"/>
      <c r="C190" s="76"/>
      <c r="D190" s="16"/>
      <c r="E190" s="16"/>
    </row>
    <row r="191" spans="1:5">
      <c r="A191" s="16"/>
      <c r="B191" s="16"/>
      <c r="C191" s="76"/>
      <c r="D191" s="16"/>
      <c r="E191" s="16"/>
    </row>
    <row r="192" spans="1:5">
      <c r="A192" s="16"/>
      <c r="B192" s="16"/>
      <c r="C192" s="76"/>
      <c r="D192" s="16"/>
      <c r="E192" s="16"/>
    </row>
    <row r="193" spans="1:5">
      <c r="A193" s="16"/>
      <c r="B193" s="16"/>
      <c r="C193" s="76"/>
      <c r="D193" s="16"/>
      <c r="E193" s="16"/>
    </row>
    <row r="194" spans="1:5">
      <c r="A194" s="16"/>
      <c r="B194" s="16"/>
      <c r="C194" s="76"/>
      <c r="D194" s="16"/>
      <c r="E194" s="16"/>
    </row>
    <row r="195" spans="1:5">
      <c r="A195" s="16"/>
      <c r="B195" s="16"/>
      <c r="C195" s="76"/>
      <c r="D195" s="16"/>
      <c r="E195" s="16"/>
    </row>
    <row r="196" spans="1:5">
      <c r="A196" s="16"/>
      <c r="B196" s="16"/>
      <c r="C196" s="76"/>
      <c r="D196" s="16"/>
      <c r="E196" s="16"/>
    </row>
    <row r="197" spans="1:5">
      <c r="A197" s="16"/>
      <c r="B197" s="16"/>
      <c r="C197" s="76"/>
      <c r="D197" s="16"/>
      <c r="E197" s="16"/>
    </row>
    <row r="198" spans="1:5">
      <c r="A198" s="16"/>
      <c r="B198" s="16"/>
      <c r="C198" s="76"/>
      <c r="D198" s="16"/>
      <c r="E198" s="16"/>
    </row>
    <row r="199" spans="1:5">
      <c r="A199" s="16"/>
      <c r="B199" s="16"/>
      <c r="C199" s="76"/>
      <c r="D199" s="16"/>
      <c r="E199" s="16"/>
    </row>
    <row r="200" spans="1:5">
      <c r="A200" s="16"/>
      <c r="B200" s="16"/>
      <c r="C200" s="76"/>
      <c r="D200" s="16"/>
      <c r="E200" s="16"/>
    </row>
    <row r="201" spans="1:5">
      <c r="A201" s="16"/>
      <c r="B201" s="16"/>
      <c r="C201" s="76"/>
      <c r="D201" s="16"/>
      <c r="E201" s="16"/>
    </row>
    <row r="202" spans="1:5">
      <c r="A202" s="16"/>
      <c r="B202" s="16"/>
      <c r="C202" s="76"/>
      <c r="D202" s="16"/>
      <c r="E202" s="16"/>
    </row>
    <row r="203" spans="1:5">
      <c r="A203" s="16"/>
      <c r="B203" s="16"/>
      <c r="C203" s="76"/>
      <c r="D203" s="16"/>
      <c r="E203" s="16"/>
    </row>
    <row r="204" spans="1:5">
      <c r="A204" s="16"/>
      <c r="B204" s="16"/>
      <c r="C204" s="76"/>
      <c r="D204" s="16"/>
      <c r="E204" s="16"/>
    </row>
    <row r="205" spans="1:5">
      <c r="A205" s="16"/>
      <c r="B205" s="16"/>
      <c r="C205" s="76"/>
      <c r="D205" s="16"/>
      <c r="E205" s="16"/>
    </row>
    <row r="206" spans="1:5">
      <c r="A206" s="16"/>
      <c r="B206" s="16"/>
      <c r="C206" s="76"/>
      <c r="D206" s="16"/>
      <c r="E206" s="16"/>
    </row>
    <row r="207" spans="1:5">
      <c r="A207" s="16"/>
      <c r="B207" s="16"/>
      <c r="C207" s="76"/>
      <c r="D207" s="16"/>
      <c r="E207" s="16"/>
    </row>
    <row r="208" spans="1:5">
      <c r="A208" s="16"/>
      <c r="B208" s="16"/>
      <c r="C208" s="76"/>
      <c r="D208" s="16"/>
      <c r="E208" s="16"/>
    </row>
    <row r="209" spans="1:5">
      <c r="A209" s="16"/>
      <c r="B209" s="16"/>
      <c r="C209" s="76"/>
      <c r="D209" s="16"/>
      <c r="E209" s="16"/>
    </row>
    <row r="210" spans="1:5">
      <c r="A210" s="16"/>
      <c r="B210" s="16"/>
      <c r="C210" s="76"/>
      <c r="D210" s="16"/>
      <c r="E210" s="16"/>
    </row>
    <row r="211" spans="1:5">
      <c r="A211" s="16"/>
      <c r="B211" s="16"/>
      <c r="C211" s="76"/>
      <c r="D211" s="16"/>
      <c r="E211" s="16"/>
    </row>
    <row r="212" spans="1:5">
      <c r="A212" s="16"/>
      <c r="B212" s="16"/>
      <c r="C212" s="76"/>
      <c r="D212" s="16"/>
      <c r="E212" s="16"/>
    </row>
    <row r="213" spans="1:5">
      <c r="A213" s="16"/>
      <c r="B213" s="16"/>
      <c r="C213" s="76"/>
      <c r="D213" s="16"/>
      <c r="E213" s="16"/>
    </row>
    <row r="214" spans="1:5">
      <c r="A214" s="16"/>
      <c r="B214" s="16"/>
      <c r="C214" s="76"/>
      <c r="D214" s="16"/>
      <c r="E214" s="16"/>
    </row>
    <row r="215" spans="1:5">
      <c r="A215" s="16"/>
      <c r="B215" s="16"/>
      <c r="C215" s="76"/>
      <c r="D215" s="16"/>
      <c r="E215" s="16"/>
    </row>
    <row r="216" spans="1:5">
      <c r="A216" s="16"/>
      <c r="B216" s="16"/>
      <c r="C216" s="76"/>
      <c r="D216" s="16"/>
      <c r="E216" s="16"/>
    </row>
    <row r="217" spans="1:5">
      <c r="A217" s="16"/>
      <c r="B217" s="16"/>
      <c r="C217" s="76"/>
      <c r="D217" s="16"/>
      <c r="E217" s="16"/>
    </row>
    <row r="218" spans="1:5">
      <c r="A218" s="16"/>
      <c r="B218" s="16"/>
      <c r="C218" s="76"/>
      <c r="D218" s="16"/>
      <c r="E218" s="16"/>
    </row>
    <row r="219" spans="1:5">
      <c r="A219" s="16"/>
      <c r="B219" s="16"/>
      <c r="C219" s="76"/>
      <c r="D219" s="16"/>
      <c r="E219" s="16"/>
    </row>
    <row r="220" spans="1:5">
      <c r="A220" s="16"/>
      <c r="B220" s="16"/>
      <c r="C220" s="76"/>
      <c r="D220" s="16"/>
      <c r="E220" s="16"/>
    </row>
    <row r="221" spans="1:5">
      <c r="A221" s="16"/>
      <c r="B221" s="16"/>
      <c r="C221" s="76"/>
      <c r="D221" s="16"/>
      <c r="E221" s="16"/>
    </row>
    <row r="222" spans="1:5">
      <c r="A222" s="16"/>
      <c r="B222" s="16"/>
      <c r="C222" s="76"/>
      <c r="D222" s="16"/>
      <c r="E222" s="16"/>
    </row>
    <row r="223" spans="1:5">
      <c r="A223" s="16"/>
      <c r="B223" s="16"/>
      <c r="C223" s="76"/>
      <c r="D223" s="16"/>
      <c r="E223" s="16"/>
    </row>
    <row r="224" spans="1:5">
      <c r="A224" s="16"/>
      <c r="B224" s="16"/>
      <c r="C224" s="76"/>
      <c r="D224" s="16"/>
      <c r="E224" s="16"/>
    </row>
    <row r="225" spans="1:5">
      <c r="A225" s="16"/>
      <c r="B225" s="16"/>
      <c r="C225" s="76"/>
      <c r="D225" s="16"/>
      <c r="E225" s="16"/>
    </row>
    <row r="226" spans="1:5">
      <c r="A226" s="16"/>
      <c r="B226" s="16"/>
      <c r="C226" s="76"/>
      <c r="D226" s="16"/>
      <c r="E226" s="16"/>
    </row>
    <row r="227" spans="1:5">
      <c r="A227" s="16"/>
      <c r="B227" s="16"/>
      <c r="C227" s="76"/>
      <c r="D227" s="16"/>
      <c r="E227" s="16"/>
    </row>
    <row r="228" spans="1:5">
      <c r="A228" s="16"/>
      <c r="B228" s="16"/>
      <c r="C228" s="76"/>
      <c r="D228" s="16"/>
      <c r="E228" s="16"/>
    </row>
    <row r="229" spans="1:5">
      <c r="A229" s="16"/>
      <c r="B229" s="16"/>
      <c r="C229" s="76"/>
      <c r="D229" s="16"/>
      <c r="E229" s="16"/>
    </row>
    <row r="230" spans="1:5">
      <c r="A230" s="16"/>
      <c r="B230" s="16"/>
      <c r="C230" s="76"/>
      <c r="D230" s="16"/>
      <c r="E230" s="16"/>
    </row>
    <row r="231" spans="1:5">
      <c r="A231" s="16"/>
      <c r="B231" s="16"/>
      <c r="C231" s="76"/>
      <c r="D231" s="16"/>
      <c r="E231" s="16"/>
    </row>
    <row r="232" spans="1:5">
      <c r="A232" s="16"/>
      <c r="B232" s="16"/>
      <c r="C232" s="76"/>
      <c r="D232" s="16"/>
      <c r="E232" s="16"/>
    </row>
    <row r="233" spans="1:5">
      <c r="A233" s="16"/>
      <c r="B233" s="16"/>
      <c r="C233" s="76"/>
      <c r="D233" s="16"/>
      <c r="E233" s="16"/>
    </row>
    <row r="234" spans="1:5">
      <c r="A234" s="16"/>
      <c r="B234" s="16"/>
      <c r="C234" s="76"/>
      <c r="D234" s="16"/>
      <c r="E234" s="16"/>
    </row>
    <row r="235" spans="1:5">
      <c r="A235" s="16"/>
      <c r="B235" s="16"/>
      <c r="C235" s="76"/>
      <c r="D235" s="16"/>
      <c r="E235" s="16"/>
    </row>
    <row r="236" spans="1:5">
      <c r="A236" s="16"/>
      <c r="B236" s="16"/>
      <c r="C236" s="76"/>
      <c r="D236" s="16"/>
      <c r="E236" s="16"/>
    </row>
    <row r="237" spans="1:5">
      <c r="A237" s="16"/>
      <c r="B237" s="16"/>
      <c r="C237" s="76"/>
      <c r="D237" s="16"/>
      <c r="E237" s="16"/>
    </row>
    <row r="238" spans="1:5">
      <c r="A238" s="16"/>
      <c r="B238" s="16"/>
      <c r="C238" s="76"/>
      <c r="D238" s="16"/>
      <c r="E238" s="16"/>
    </row>
    <row r="239" spans="1:5">
      <c r="A239" s="16"/>
      <c r="B239" s="16"/>
      <c r="C239" s="76"/>
      <c r="D239" s="16"/>
      <c r="E239" s="16"/>
    </row>
    <row r="240" spans="1:5">
      <c r="A240" s="16"/>
      <c r="B240" s="16"/>
      <c r="C240" s="76"/>
      <c r="D240" s="16"/>
      <c r="E240" s="16"/>
    </row>
    <row r="241" spans="1:5">
      <c r="A241" s="16"/>
      <c r="B241" s="16"/>
      <c r="C241" s="76"/>
      <c r="D241" s="16"/>
      <c r="E241" s="16"/>
    </row>
    <row r="242" spans="1:5">
      <c r="A242" s="16"/>
      <c r="B242" s="16"/>
      <c r="C242" s="76"/>
      <c r="D242" s="16"/>
      <c r="E242" s="16"/>
    </row>
    <row r="243" spans="1:5">
      <c r="A243" s="16"/>
      <c r="B243" s="16"/>
      <c r="C243" s="76"/>
      <c r="D243" s="16"/>
      <c r="E243" s="16"/>
    </row>
    <row r="244" spans="1:5">
      <c r="A244" s="16"/>
      <c r="B244" s="16"/>
      <c r="C244" s="76"/>
      <c r="D244" s="16"/>
      <c r="E244" s="16"/>
    </row>
    <row r="245" spans="1:5">
      <c r="A245" s="16"/>
      <c r="B245" s="16"/>
      <c r="C245" s="76"/>
      <c r="D245" s="16"/>
      <c r="E245" s="16"/>
    </row>
    <row r="246" spans="1:5">
      <c r="A246" s="16"/>
      <c r="B246" s="16"/>
      <c r="C246" s="76"/>
      <c r="D246" s="16"/>
      <c r="E246" s="16"/>
    </row>
    <row r="247" spans="1:5">
      <c r="A247" s="16"/>
      <c r="B247" s="16"/>
      <c r="C247" s="76"/>
      <c r="D247" s="16"/>
      <c r="E247" s="16"/>
    </row>
    <row r="248" spans="1:5">
      <c r="A248" s="16"/>
      <c r="B248" s="16"/>
      <c r="C248" s="76"/>
      <c r="D248" s="16"/>
      <c r="E248" s="16"/>
    </row>
    <row r="249" spans="1:5">
      <c r="A249" s="16"/>
      <c r="B249" s="16"/>
      <c r="C249" s="76"/>
      <c r="D249" s="16"/>
      <c r="E249" s="16"/>
    </row>
    <row r="250" spans="1:5">
      <c r="A250" s="16"/>
      <c r="B250" s="16"/>
      <c r="C250" s="76"/>
      <c r="D250" s="16"/>
      <c r="E250" s="16"/>
    </row>
    <row r="251" spans="1:5">
      <c r="A251" s="16"/>
      <c r="B251" s="16"/>
      <c r="C251" s="76"/>
      <c r="D251" s="16"/>
      <c r="E251" s="16"/>
    </row>
    <row r="252" spans="1:5">
      <c r="A252" s="16"/>
      <c r="B252" s="16"/>
      <c r="C252" s="76"/>
      <c r="D252" s="16"/>
      <c r="E252" s="16"/>
    </row>
    <row r="253" spans="1:5">
      <c r="A253" s="16"/>
      <c r="B253" s="16"/>
      <c r="C253" s="76"/>
      <c r="D253" s="16"/>
      <c r="E253" s="16"/>
    </row>
    <row r="254" spans="1:5">
      <c r="A254" s="16"/>
      <c r="B254" s="16"/>
      <c r="C254" s="76"/>
      <c r="D254" s="16"/>
      <c r="E254" s="16"/>
    </row>
    <row r="255" spans="1:5">
      <c r="A255" s="16"/>
      <c r="B255" s="16"/>
      <c r="C255" s="76"/>
      <c r="D255" s="16"/>
      <c r="E255" s="16"/>
    </row>
    <row r="256" spans="1:5">
      <c r="A256" s="16"/>
      <c r="B256" s="16"/>
      <c r="C256" s="76"/>
      <c r="D256" s="16"/>
      <c r="E256" s="16"/>
    </row>
    <row r="257" spans="1:5">
      <c r="A257" s="16"/>
      <c r="B257" s="16"/>
      <c r="C257" s="76"/>
      <c r="D257" s="16"/>
      <c r="E257" s="16"/>
    </row>
  </sheetData>
  <mergeCells count="13">
    <mergeCell ref="B58:C58"/>
    <mergeCell ref="C8:E8"/>
    <mergeCell ref="A15:A16"/>
    <mergeCell ref="B15:B16"/>
    <mergeCell ref="C15:C16"/>
    <mergeCell ref="D15:D16"/>
    <mergeCell ref="E15:E16"/>
    <mergeCell ref="C9:E9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254"/>
  <sheetViews>
    <sheetView showZeros="0" topLeftCell="A7" zoomScale="85" zoomScaleNormal="85" workbookViewId="0">
      <selection activeCell="I20" sqref="I20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521</v>
      </c>
      <c r="B1" s="266"/>
      <c r="C1" s="266"/>
      <c r="D1" s="266"/>
      <c r="E1" s="266"/>
    </row>
    <row r="3" spans="1:5" ht="20.25">
      <c r="A3" s="267" t="s">
        <v>339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463</v>
      </c>
      <c r="B11" s="16"/>
      <c r="C11" s="16"/>
      <c r="D11" s="16"/>
      <c r="E11" s="16"/>
    </row>
    <row r="13" spans="1:5" ht="15" customHeight="1">
      <c r="A13" s="264" t="s">
        <v>5</v>
      </c>
      <c r="B13" s="264" t="s">
        <v>6</v>
      </c>
      <c r="C13" s="264" t="s">
        <v>34</v>
      </c>
      <c r="D13" s="264" t="s">
        <v>7</v>
      </c>
      <c r="E13" s="264" t="s">
        <v>8</v>
      </c>
    </row>
    <row r="14" spans="1:5">
      <c r="A14" s="264"/>
      <c r="B14" s="264"/>
      <c r="C14" s="264"/>
      <c r="D14" s="264"/>
      <c r="E14" s="264"/>
    </row>
    <row r="15" spans="1:5" ht="15.75" thickBot="1">
      <c r="A15" s="134">
        <v>1</v>
      </c>
      <c r="B15" s="134">
        <v>2</v>
      </c>
      <c r="C15" s="135" t="s">
        <v>29</v>
      </c>
      <c r="D15" s="134" t="s">
        <v>30</v>
      </c>
      <c r="E15" s="136">
        <v>5</v>
      </c>
    </row>
    <row r="16" spans="1:5" ht="15.75" thickTop="1">
      <c r="A16" s="145"/>
      <c r="B16" s="1"/>
      <c r="C16" s="126" t="s">
        <v>248</v>
      </c>
      <c r="D16" s="27"/>
      <c r="E16" s="146"/>
    </row>
    <row r="17" spans="1:5">
      <c r="A17" s="100">
        <v>1</v>
      </c>
      <c r="B17" s="58" t="s">
        <v>25</v>
      </c>
      <c r="C17" s="28" t="s">
        <v>249</v>
      </c>
      <c r="D17" s="29" t="s">
        <v>44</v>
      </c>
      <c r="E17" s="105">
        <v>790</v>
      </c>
    </row>
    <row r="18" spans="1:5">
      <c r="A18" s="100"/>
      <c r="B18" s="58"/>
      <c r="C18" s="28"/>
      <c r="D18" s="29"/>
      <c r="E18" s="105"/>
    </row>
    <row r="19" spans="1:5">
      <c r="A19" s="100"/>
      <c r="B19" s="58"/>
      <c r="C19" s="175" t="s">
        <v>250</v>
      </c>
      <c r="D19" s="29"/>
      <c r="E19" s="105"/>
    </row>
    <row r="20" spans="1:5">
      <c r="A20" s="100">
        <f>A17+1</f>
        <v>2</v>
      </c>
      <c r="B20" s="58" t="s">
        <v>25</v>
      </c>
      <c r="C20" s="28" t="s">
        <v>511</v>
      </c>
      <c r="D20" s="29" t="s">
        <v>170</v>
      </c>
      <c r="E20" s="88">
        <v>14</v>
      </c>
    </row>
    <row r="21" spans="1:5">
      <c r="A21" s="100">
        <f>A20+1</f>
        <v>3</v>
      </c>
      <c r="B21" s="58" t="s">
        <v>25</v>
      </c>
      <c r="C21" s="28" t="s">
        <v>251</v>
      </c>
      <c r="D21" s="29" t="s">
        <v>170</v>
      </c>
      <c r="E21" s="88">
        <v>28</v>
      </c>
    </row>
    <row r="22" spans="1:5">
      <c r="A22" s="100">
        <f t="shared" ref="A22:A24" si="0">A21+1</f>
        <v>4</v>
      </c>
      <c r="B22" s="58" t="s">
        <v>25</v>
      </c>
      <c r="C22" s="28" t="s">
        <v>252</v>
      </c>
      <c r="D22" s="29" t="s">
        <v>253</v>
      </c>
      <c r="E22" s="88">
        <v>32</v>
      </c>
    </row>
    <row r="23" spans="1:5">
      <c r="A23" s="100">
        <f t="shared" si="0"/>
        <v>5</v>
      </c>
      <c r="B23" s="58" t="s">
        <v>25</v>
      </c>
      <c r="C23" s="28" t="s">
        <v>254</v>
      </c>
      <c r="D23" s="29" t="s">
        <v>253</v>
      </c>
      <c r="E23" s="88">
        <v>32</v>
      </c>
    </row>
    <row r="24" spans="1:5" ht="25.5">
      <c r="A24" s="100">
        <f t="shared" si="0"/>
        <v>6</v>
      </c>
      <c r="B24" s="58" t="s">
        <v>25</v>
      </c>
      <c r="C24" s="28" t="s">
        <v>255</v>
      </c>
      <c r="D24" s="29" t="s">
        <v>170</v>
      </c>
      <c r="E24" s="88">
        <v>1</v>
      </c>
    </row>
    <row r="25" spans="1:5">
      <c r="A25" s="100">
        <f t="shared" ref="A25:A44" si="1">A24+1</f>
        <v>7</v>
      </c>
      <c r="B25" s="1" t="s">
        <v>25</v>
      </c>
      <c r="C25" s="28" t="s">
        <v>256</v>
      </c>
      <c r="D25" s="29" t="s">
        <v>170</v>
      </c>
      <c r="E25" s="88">
        <v>1</v>
      </c>
    </row>
    <row r="26" spans="1:5" ht="25.5">
      <c r="A26" s="100">
        <f t="shared" si="1"/>
        <v>8</v>
      </c>
      <c r="B26" s="1" t="s">
        <v>25</v>
      </c>
      <c r="C26" s="28" t="s">
        <v>257</v>
      </c>
      <c r="D26" s="29" t="s">
        <v>170</v>
      </c>
      <c r="E26" s="88">
        <v>2</v>
      </c>
    </row>
    <row r="27" spans="1:5">
      <c r="A27" s="100">
        <f t="shared" si="1"/>
        <v>9</v>
      </c>
      <c r="B27" s="1" t="s">
        <v>25</v>
      </c>
      <c r="C27" s="28" t="s">
        <v>258</v>
      </c>
      <c r="D27" s="29" t="s">
        <v>170</v>
      </c>
      <c r="E27" s="88">
        <v>3</v>
      </c>
    </row>
    <row r="28" spans="1:5">
      <c r="A28" s="100">
        <f t="shared" si="1"/>
        <v>10</v>
      </c>
      <c r="B28" s="1" t="s">
        <v>25</v>
      </c>
      <c r="C28" s="28" t="s">
        <v>259</v>
      </c>
      <c r="D28" s="29" t="s">
        <v>170</v>
      </c>
      <c r="E28" s="88">
        <v>1</v>
      </c>
    </row>
    <row r="29" spans="1:5" ht="25.5">
      <c r="A29" s="100">
        <f t="shared" si="1"/>
        <v>11</v>
      </c>
      <c r="B29" s="1" t="s">
        <v>25</v>
      </c>
      <c r="C29" s="28" t="s">
        <v>260</v>
      </c>
      <c r="D29" s="29" t="s">
        <v>170</v>
      </c>
      <c r="E29" s="88">
        <v>1</v>
      </c>
    </row>
    <row r="30" spans="1:5">
      <c r="A30" s="100">
        <f t="shared" si="1"/>
        <v>12</v>
      </c>
      <c r="B30" s="1" t="s">
        <v>25</v>
      </c>
      <c r="C30" s="28" t="s">
        <v>261</v>
      </c>
      <c r="D30" s="29" t="s">
        <v>328</v>
      </c>
      <c r="E30" s="88">
        <v>1</v>
      </c>
    </row>
    <row r="31" spans="1:5">
      <c r="A31" s="100"/>
      <c r="B31" s="1"/>
      <c r="C31" s="28"/>
      <c r="D31" s="29"/>
      <c r="E31" s="88"/>
    </row>
    <row r="32" spans="1:5">
      <c r="A32" s="100"/>
      <c r="B32" s="1"/>
      <c r="C32" s="175" t="s">
        <v>262</v>
      </c>
      <c r="D32" s="29"/>
      <c r="E32" s="88"/>
    </row>
    <row r="33" spans="1:8">
      <c r="A33" s="100">
        <f>A30+1</f>
        <v>13</v>
      </c>
      <c r="B33" s="1" t="s">
        <v>25</v>
      </c>
      <c r="C33" s="28" t="s">
        <v>263</v>
      </c>
      <c r="D33" s="29" t="s">
        <v>328</v>
      </c>
      <c r="E33" s="88">
        <v>2</v>
      </c>
    </row>
    <row r="34" spans="1:8">
      <c r="A34" s="100"/>
      <c r="B34" s="1"/>
      <c r="C34" s="28"/>
      <c r="D34" s="29"/>
      <c r="E34" s="88"/>
    </row>
    <row r="35" spans="1:8">
      <c r="A35" s="100"/>
      <c r="B35" s="1"/>
      <c r="C35" s="175" t="s">
        <v>264</v>
      </c>
      <c r="D35" s="29"/>
      <c r="E35" s="88"/>
    </row>
    <row r="36" spans="1:8">
      <c r="A36" s="100">
        <f>A33+1</f>
        <v>14</v>
      </c>
      <c r="B36" s="1" t="s">
        <v>25</v>
      </c>
      <c r="C36" s="28" t="s">
        <v>265</v>
      </c>
      <c r="D36" s="29" t="s">
        <v>44</v>
      </c>
      <c r="E36" s="105">
        <v>120</v>
      </c>
    </row>
    <row r="37" spans="1:8">
      <c r="A37" s="100">
        <f t="shared" si="1"/>
        <v>15</v>
      </c>
      <c r="B37" s="1" t="s">
        <v>25</v>
      </c>
      <c r="C37" s="28" t="s">
        <v>266</v>
      </c>
      <c r="D37" s="29" t="s">
        <v>44</v>
      </c>
      <c r="E37" s="105">
        <v>50</v>
      </c>
    </row>
    <row r="38" spans="1:8">
      <c r="A38" s="100">
        <f t="shared" si="1"/>
        <v>16</v>
      </c>
      <c r="B38" s="1" t="s">
        <v>25</v>
      </c>
      <c r="C38" s="28" t="s">
        <v>267</v>
      </c>
      <c r="D38" s="29" t="s">
        <v>44</v>
      </c>
      <c r="E38" s="105">
        <v>35</v>
      </c>
    </row>
    <row r="39" spans="1:8">
      <c r="A39" s="100">
        <f t="shared" si="1"/>
        <v>17</v>
      </c>
      <c r="B39" s="1" t="s">
        <v>25</v>
      </c>
      <c r="C39" s="28" t="s">
        <v>268</v>
      </c>
      <c r="D39" s="29" t="s">
        <v>328</v>
      </c>
      <c r="E39" s="88">
        <v>1</v>
      </c>
      <c r="H39" s="40" t="s">
        <v>274</v>
      </c>
    </row>
    <row r="40" spans="1:8">
      <c r="A40" s="100">
        <f t="shared" si="1"/>
        <v>18</v>
      </c>
      <c r="B40" s="1" t="s">
        <v>25</v>
      </c>
      <c r="C40" s="28" t="s">
        <v>269</v>
      </c>
      <c r="D40" s="29" t="s">
        <v>328</v>
      </c>
      <c r="E40" s="88">
        <v>1</v>
      </c>
    </row>
    <row r="41" spans="1:8">
      <c r="A41" s="100"/>
      <c r="B41" s="1"/>
      <c r="C41" s="28"/>
      <c r="D41" s="29"/>
      <c r="E41" s="88"/>
    </row>
    <row r="42" spans="1:8">
      <c r="A42" s="100"/>
      <c r="B42" s="1"/>
      <c r="C42" s="176" t="s">
        <v>270</v>
      </c>
      <c r="D42" s="29"/>
      <c r="E42" s="88"/>
    </row>
    <row r="43" spans="1:8">
      <c r="A43" s="100">
        <f>A40+1</f>
        <v>19</v>
      </c>
      <c r="B43" s="1" t="s">
        <v>25</v>
      </c>
      <c r="C43" s="28" t="s">
        <v>271</v>
      </c>
      <c r="D43" s="29" t="s">
        <v>272</v>
      </c>
      <c r="E43" s="88">
        <v>1</v>
      </c>
    </row>
    <row r="44" spans="1:8">
      <c r="A44" s="100">
        <f t="shared" si="1"/>
        <v>20</v>
      </c>
      <c r="B44" s="1" t="s">
        <v>25</v>
      </c>
      <c r="C44" s="28" t="s">
        <v>273</v>
      </c>
      <c r="D44" s="29" t="s">
        <v>272</v>
      </c>
      <c r="E44" s="88">
        <v>1</v>
      </c>
    </row>
    <row r="45" spans="1:8" ht="15.75" thickBot="1">
      <c r="A45" s="100"/>
      <c r="B45" s="1"/>
      <c r="C45" s="28"/>
      <c r="D45" s="29"/>
      <c r="E45" s="105"/>
    </row>
    <row r="46" spans="1:8" ht="15.75" thickTop="1">
      <c r="A46" s="101"/>
      <c r="B46" s="101"/>
      <c r="C46" s="128"/>
      <c r="D46" s="129"/>
      <c r="E46" s="130"/>
    </row>
    <row r="47" spans="1:8">
      <c r="A47" s="202"/>
      <c r="B47" s="201"/>
      <c r="C47" s="201"/>
      <c r="D47" s="201" t="s">
        <v>11</v>
      </c>
      <c r="E47" s="201"/>
    </row>
    <row r="48" spans="1:8" hidden="1" outlineLevel="1">
      <c r="A48" s="16"/>
      <c r="B48" s="16"/>
      <c r="C48" s="16"/>
      <c r="D48" s="16"/>
      <c r="E48" s="16"/>
    </row>
    <row r="49" spans="1:5" ht="15" hidden="1" customHeight="1" outlineLevel="1">
      <c r="D49" s="16"/>
      <c r="E49" s="16"/>
    </row>
    <row r="50" spans="1:5" hidden="1" outlineLevel="1">
      <c r="A50" s="40" t="str">
        <f>"Sastādīja: "&amp;KOPS1!$B$57</f>
        <v xml:space="preserve">Sastādīja: </v>
      </c>
      <c r="D50" s="152" t="str">
        <f>"Pārbaudīja: "&amp;KOPS1!$F$57</f>
        <v>Pārbaudīja: 0</v>
      </c>
      <c r="E50" s="131"/>
    </row>
    <row r="51" spans="1:5" ht="15" hidden="1" customHeight="1" outlineLevel="1">
      <c r="B51" s="265" t="s">
        <v>15</v>
      </c>
      <c r="C51" s="265"/>
      <c r="D51" s="16"/>
      <c r="E51" s="198" t="s">
        <v>15</v>
      </c>
    </row>
    <row r="52" spans="1:5" hidden="1" outlineLevel="1">
      <c r="A52" s="16" t="str">
        <f>"Sertifikāta Nr.: "&amp;KOPS1!$B$59</f>
        <v xml:space="preserve">Sertifikāta Nr.: </v>
      </c>
      <c r="B52" s="131"/>
      <c r="C52" s="151"/>
      <c r="D52" s="16"/>
      <c r="E52" s="16"/>
    </row>
    <row r="53" spans="1:5" collapsed="1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  <row r="243" spans="1:5">
      <c r="A243" s="16"/>
      <c r="B243" s="16"/>
      <c r="C243" s="16"/>
      <c r="D243" s="16"/>
      <c r="E243" s="16"/>
    </row>
    <row r="244" spans="1:5">
      <c r="A244" s="16"/>
      <c r="B244" s="16"/>
      <c r="C244" s="16"/>
      <c r="D244" s="16"/>
      <c r="E244" s="16"/>
    </row>
    <row r="245" spans="1:5">
      <c r="A245" s="16"/>
      <c r="B245" s="16"/>
      <c r="C245" s="16"/>
      <c r="D245" s="16"/>
      <c r="E245" s="16"/>
    </row>
    <row r="246" spans="1:5">
      <c r="A246" s="16"/>
      <c r="B246" s="16"/>
      <c r="C246" s="16"/>
      <c r="D246" s="16"/>
      <c r="E246" s="16"/>
    </row>
    <row r="247" spans="1:5">
      <c r="A247" s="16"/>
      <c r="B247" s="16"/>
      <c r="C247" s="16"/>
      <c r="D247" s="16"/>
      <c r="E247" s="16"/>
    </row>
    <row r="248" spans="1:5">
      <c r="A248" s="16"/>
      <c r="B248" s="16"/>
      <c r="C248" s="16"/>
      <c r="D248" s="16"/>
      <c r="E248" s="16"/>
    </row>
    <row r="249" spans="1:5">
      <c r="A249" s="16"/>
      <c r="B249" s="16"/>
      <c r="C249" s="16"/>
      <c r="D249" s="16"/>
      <c r="E249" s="16"/>
    </row>
    <row r="250" spans="1:5">
      <c r="A250" s="16"/>
      <c r="B250" s="16"/>
      <c r="C250" s="16"/>
      <c r="D250" s="16"/>
      <c r="E250" s="16"/>
    </row>
    <row r="251" spans="1:5">
      <c r="A251" s="16"/>
      <c r="B251" s="16"/>
      <c r="C251" s="16"/>
      <c r="D251" s="16"/>
      <c r="E251" s="16"/>
    </row>
    <row r="252" spans="1:5">
      <c r="A252" s="16"/>
      <c r="B252" s="16"/>
      <c r="C252" s="16"/>
      <c r="D252" s="16"/>
      <c r="E252" s="16"/>
    </row>
    <row r="253" spans="1:5">
      <c r="A253" s="16"/>
      <c r="B253" s="16"/>
      <c r="C253" s="16"/>
      <c r="D253" s="16"/>
      <c r="E253" s="16"/>
    </row>
    <row r="254" spans="1:5">
      <c r="A254" s="16"/>
      <c r="B254" s="16"/>
      <c r="C254" s="16"/>
      <c r="D254" s="16"/>
      <c r="E254" s="16"/>
    </row>
  </sheetData>
  <mergeCells count="13">
    <mergeCell ref="B51:C51"/>
    <mergeCell ref="A1:E1"/>
    <mergeCell ref="A3:E3"/>
    <mergeCell ref="A4:E4"/>
    <mergeCell ref="A13:A14"/>
    <mergeCell ref="B13:B14"/>
    <mergeCell ref="C13:C14"/>
    <mergeCell ref="D13:D14"/>
    <mergeCell ref="E13:E14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64"/>
  <sheetViews>
    <sheetView showZeros="0" topLeftCell="A31" zoomScale="90" zoomScaleNormal="90" workbookViewId="0">
      <selection activeCell="K18" sqref="K18"/>
    </sheetView>
  </sheetViews>
  <sheetFormatPr defaultColWidth="9.140625" defaultRowHeight="15" outlineLevelRow="1"/>
  <cols>
    <col min="1" max="2" width="8.7109375" style="40" customWidth="1"/>
    <col min="3" max="3" width="51.28515625" style="147" customWidth="1"/>
    <col min="4" max="5" width="9.7109375" style="40" customWidth="1"/>
    <col min="6" max="16384" width="9.140625" style="40"/>
  </cols>
  <sheetData>
    <row r="1" spans="1:5" ht="20.25">
      <c r="A1" s="266" t="s">
        <v>522</v>
      </c>
      <c r="B1" s="266"/>
      <c r="C1" s="266"/>
      <c r="D1" s="266"/>
      <c r="E1" s="266"/>
    </row>
    <row r="3" spans="1:5" ht="20.25">
      <c r="A3" s="267" t="s">
        <v>245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7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76"/>
      <c r="D10" s="16"/>
      <c r="E10" s="16"/>
    </row>
    <row r="11" spans="1:5">
      <c r="A11" s="16" t="s">
        <v>464</v>
      </c>
      <c r="B11" s="16"/>
      <c r="C11" s="76"/>
      <c r="D11" s="16"/>
      <c r="E11" s="16"/>
    </row>
    <row r="12" spans="1:5">
      <c r="A12" s="16"/>
      <c r="B12" s="16"/>
      <c r="C12" s="76"/>
      <c r="D12" s="16"/>
      <c r="E12" s="16"/>
    </row>
    <row r="13" spans="1:5">
      <c r="A13" s="16"/>
      <c r="B13" s="16"/>
      <c r="C13" s="76"/>
      <c r="D13" s="16"/>
      <c r="E13" s="16"/>
    </row>
    <row r="15" spans="1:5" ht="15" customHeight="1">
      <c r="A15" s="264" t="s">
        <v>5</v>
      </c>
      <c r="B15" s="264" t="s">
        <v>6</v>
      </c>
      <c r="C15" s="281" t="s">
        <v>34</v>
      </c>
      <c r="D15" s="264" t="s">
        <v>7</v>
      </c>
      <c r="E15" s="264" t="s">
        <v>8</v>
      </c>
    </row>
    <row r="16" spans="1:5">
      <c r="A16" s="264"/>
      <c r="B16" s="264"/>
      <c r="C16" s="282"/>
      <c r="D16" s="264"/>
      <c r="E16" s="264"/>
    </row>
    <row r="17" spans="1:5" ht="15" customHeight="1" thickBot="1">
      <c r="A17" s="134">
        <v>1</v>
      </c>
      <c r="B17" s="134">
        <v>2</v>
      </c>
      <c r="C17" s="177" t="s">
        <v>29</v>
      </c>
      <c r="D17" s="134" t="s">
        <v>30</v>
      </c>
      <c r="E17" s="136">
        <v>5</v>
      </c>
    </row>
    <row r="18" spans="1:5" ht="15.75" thickTop="1">
      <c r="A18" s="145"/>
      <c r="B18" s="1"/>
      <c r="C18" s="178" t="s">
        <v>43</v>
      </c>
      <c r="D18" s="27"/>
      <c r="E18" s="146"/>
    </row>
    <row r="19" spans="1:5">
      <c r="A19" s="100">
        <v>1</v>
      </c>
      <c r="B19" s="58" t="s">
        <v>25</v>
      </c>
      <c r="C19" s="28" t="s">
        <v>405</v>
      </c>
      <c r="D19" s="29" t="s">
        <v>44</v>
      </c>
      <c r="E19" s="105">
        <v>10</v>
      </c>
    </row>
    <row r="20" spans="1:5">
      <c r="A20" s="100">
        <f t="shared" ref="A20:A54" si="0">A19+1</f>
        <v>2</v>
      </c>
      <c r="B20" s="1" t="s">
        <v>25</v>
      </c>
      <c r="C20" s="28" t="s">
        <v>406</v>
      </c>
      <c r="D20" s="29" t="s">
        <v>44</v>
      </c>
      <c r="E20" s="105">
        <v>9</v>
      </c>
    </row>
    <row r="21" spans="1:5">
      <c r="A21" s="100">
        <f t="shared" si="0"/>
        <v>3</v>
      </c>
      <c r="B21" s="1" t="s">
        <v>25</v>
      </c>
      <c r="C21" s="28" t="s">
        <v>407</v>
      </c>
      <c r="D21" s="29" t="s">
        <v>170</v>
      </c>
      <c r="E21" s="88">
        <v>3</v>
      </c>
    </row>
    <row r="22" spans="1:5">
      <c r="A22" s="100">
        <f t="shared" si="0"/>
        <v>4</v>
      </c>
      <c r="B22" s="1" t="s">
        <v>25</v>
      </c>
      <c r="C22" s="28" t="s">
        <v>408</v>
      </c>
      <c r="D22" s="29" t="s">
        <v>170</v>
      </c>
      <c r="E22" s="88">
        <v>3</v>
      </c>
    </row>
    <row r="23" spans="1:5">
      <c r="A23" s="100">
        <f t="shared" si="0"/>
        <v>5</v>
      </c>
      <c r="B23" s="1" t="s">
        <v>25</v>
      </c>
      <c r="C23" s="28" t="s">
        <v>409</v>
      </c>
      <c r="D23" s="29" t="s">
        <v>170</v>
      </c>
      <c r="E23" s="88">
        <v>3</v>
      </c>
    </row>
    <row r="24" spans="1:5">
      <c r="A24" s="100">
        <f t="shared" si="0"/>
        <v>6</v>
      </c>
      <c r="B24" s="1" t="s">
        <v>25</v>
      </c>
      <c r="C24" s="28" t="s">
        <v>410</v>
      </c>
      <c r="D24" s="29" t="s">
        <v>170</v>
      </c>
      <c r="E24" s="88">
        <v>9</v>
      </c>
    </row>
    <row r="25" spans="1:5">
      <c r="A25" s="100">
        <f t="shared" si="0"/>
        <v>7</v>
      </c>
      <c r="B25" s="1" t="s">
        <v>25</v>
      </c>
      <c r="C25" s="28" t="s">
        <v>411</v>
      </c>
      <c r="D25" s="29" t="s">
        <v>170</v>
      </c>
      <c r="E25" s="88">
        <v>8</v>
      </c>
    </row>
    <row r="26" spans="1:5">
      <c r="A26" s="100">
        <f t="shared" si="0"/>
        <v>8</v>
      </c>
      <c r="B26" s="1" t="s">
        <v>25</v>
      </c>
      <c r="C26" s="28" t="s">
        <v>46</v>
      </c>
      <c r="D26" s="29" t="s">
        <v>419</v>
      </c>
      <c r="E26" s="88">
        <v>9</v>
      </c>
    </row>
    <row r="27" spans="1:5">
      <c r="A27" s="100">
        <f t="shared" si="0"/>
        <v>9</v>
      </c>
      <c r="B27" s="1" t="s">
        <v>25</v>
      </c>
      <c r="C27" s="28" t="s">
        <v>48</v>
      </c>
      <c r="D27" s="29" t="s">
        <v>170</v>
      </c>
      <c r="E27" s="88">
        <v>6</v>
      </c>
    </row>
    <row r="28" spans="1:5">
      <c r="A28" s="100">
        <f t="shared" si="0"/>
        <v>10</v>
      </c>
      <c r="B28" s="1" t="s">
        <v>25</v>
      </c>
      <c r="C28" s="28" t="s">
        <v>49</v>
      </c>
      <c r="D28" s="29" t="s">
        <v>170</v>
      </c>
      <c r="E28" s="88">
        <v>3</v>
      </c>
    </row>
    <row r="29" spans="1:5">
      <c r="A29" s="100">
        <f t="shared" si="0"/>
        <v>11</v>
      </c>
      <c r="B29" s="1" t="s">
        <v>25</v>
      </c>
      <c r="C29" s="28" t="s">
        <v>50</v>
      </c>
      <c r="D29" s="29" t="s">
        <v>170</v>
      </c>
      <c r="E29" s="88">
        <v>3</v>
      </c>
    </row>
    <row r="30" spans="1:5">
      <c r="A30" s="100">
        <f t="shared" si="0"/>
        <v>12</v>
      </c>
      <c r="B30" s="1" t="s">
        <v>25</v>
      </c>
      <c r="C30" s="28" t="s">
        <v>51</v>
      </c>
      <c r="D30" s="29" t="s">
        <v>328</v>
      </c>
      <c r="E30" s="88">
        <v>1</v>
      </c>
    </row>
    <row r="31" spans="1:5">
      <c r="A31" s="100">
        <f>A30+1</f>
        <v>13</v>
      </c>
      <c r="B31" s="1" t="s">
        <v>25</v>
      </c>
      <c r="C31" s="28" t="s">
        <v>52</v>
      </c>
      <c r="D31" s="29" t="s">
        <v>328</v>
      </c>
      <c r="E31" s="88">
        <v>1</v>
      </c>
    </row>
    <row r="32" spans="1:5" ht="25.5">
      <c r="A32" s="100">
        <f t="shared" ref="A32:A40" si="1">A31+1</f>
        <v>14</v>
      </c>
      <c r="B32" s="1" t="s">
        <v>25</v>
      </c>
      <c r="C32" s="148" t="s">
        <v>430</v>
      </c>
      <c r="D32" s="29" t="s">
        <v>170</v>
      </c>
      <c r="E32" s="88">
        <v>5</v>
      </c>
    </row>
    <row r="33" spans="1:5" ht="25.5">
      <c r="A33" s="100">
        <f t="shared" si="1"/>
        <v>15</v>
      </c>
      <c r="B33" s="1" t="s">
        <v>25</v>
      </c>
      <c r="C33" s="148" t="s">
        <v>429</v>
      </c>
      <c r="D33" s="29" t="s">
        <v>170</v>
      </c>
      <c r="E33" s="88">
        <v>1</v>
      </c>
    </row>
    <row r="34" spans="1:5" ht="25.5">
      <c r="A34" s="100">
        <f t="shared" si="1"/>
        <v>16</v>
      </c>
      <c r="B34" s="1" t="s">
        <v>25</v>
      </c>
      <c r="C34" s="148" t="s">
        <v>431</v>
      </c>
      <c r="D34" s="29" t="s">
        <v>170</v>
      </c>
      <c r="E34" s="88">
        <v>3</v>
      </c>
    </row>
    <row r="35" spans="1:5" ht="25.5">
      <c r="A35" s="100">
        <f t="shared" si="1"/>
        <v>17</v>
      </c>
      <c r="B35" s="1" t="s">
        <v>25</v>
      </c>
      <c r="C35" s="148" t="s">
        <v>428</v>
      </c>
      <c r="D35" s="29" t="s">
        <v>170</v>
      </c>
      <c r="E35" s="88">
        <v>3</v>
      </c>
    </row>
    <row r="36" spans="1:5" ht="25.5">
      <c r="A36" s="100">
        <f t="shared" si="1"/>
        <v>18</v>
      </c>
      <c r="B36" s="1" t="s">
        <v>25</v>
      </c>
      <c r="C36" s="28" t="s">
        <v>346</v>
      </c>
      <c r="D36" s="179" t="s">
        <v>328</v>
      </c>
      <c r="E36" s="29">
        <v>3</v>
      </c>
    </row>
    <row r="37" spans="1:5" ht="38.25">
      <c r="A37" s="100">
        <f t="shared" si="1"/>
        <v>19</v>
      </c>
      <c r="B37" s="1" t="s">
        <v>25</v>
      </c>
      <c r="C37" s="148" t="s">
        <v>347</v>
      </c>
      <c r="D37" s="179" t="s">
        <v>328</v>
      </c>
      <c r="E37" s="29">
        <v>2</v>
      </c>
    </row>
    <row r="38" spans="1:5" ht="25.5">
      <c r="A38" s="100">
        <f t="shared" si="1"/>
        <v>20</v>
      </c>
      <c r="B38" s="1" t="s">
        <v>25</v>
      </c>
      <c r="C38" s="148" t="s">
        <v>425</v>
      </c>
      <c r="D38" s="29" t="s">
        <v>170</v>
      </c>
      <c r="E38" s="88">
        <v>1</v>
      </c>
    </row>
    <row r="39" spans="1:5">
      <c r="A39" s="100">
        <f t="shared" si="1"/>
        <v>21</v>
      </c>
      <c r="B39" s="1" t="s">
        <v>25</v>
      </c>
      <c r="C39" s="148" t="s">
        <v>426</v>
      </c>
      <c r="D39" s="29" t="s">
        <v>170</v>
      </c>
      <c r="E39" s="88">
        <v>1</v>
      </c>
    </row>
    <row r="40" spans="1:5">
      <c r="A40" s="100">
        <f t="shared" si="1"/>
        <v>22</v>
      </c>
      <c r="B40" s="1" t="s">
        <v>25</v>
      </c>
      <c r="C40" s="148" t="s">
        <v>427</v>
      </c>
      <c r="D40" s="29" t="s">
        <v>170</v>
      </c>
      <c r="E40" s="88">
        <v>1</v>
      </c>
    </row>
    <row r="41" spans="1:5">
      <c r="A41" s="100"/>
      <c r="B41" s="1"/>
      <c r="C41" s="28"/>
      <c r="D41" s="29"/>
      <c r="E41" s="88"/>
    </row>
    <row r="42" spans="1:5">
      <c r="A42" s="100"/>
      <c r="B42" s="1"/>
      <c r="C42" s="175" t="s">
        <v>53</v>
      </c>
      <c r="D42" s="29"/>
      <c r="E42" s="88"/>
    </row>
    <row r="43" spans="1:5" ht="25.5">
      <c r="A43" s="100">
        <f>A40+1</f>
        <v>23</v>
      </c>
      <c r="B43" s="1" t="s">
        <v>25</v>
      </c>
      <c r="C43" s="28" t="s">
        <v>412</v>
      </c>
      <c r="D43" s="29" t="s">
        <v>44</v>
      </c>
      <c r="E43" s="105">
        <v>53</v>
      </c>
    </row>
    <row r="44" spans="1:5">
      <c r="A44" s="100">
        <f t="shared" si="0"/>
        <v>24</v>
      </c>
      <c r="B44" s="1" t="s">
        <v>25</v>
      </c>
      <c r="C44" s="28" t="s">
        <v>413</v>
      </c>
      <c r="D44" s="29" t="s">
        <v>170</v>
      </c>
      <c r="E44" s="88">
        <v>13</v>
      </c>
    </row>
    <row r="45" spans="1:5">
      <c r="A45" s="100">
        <f t="shared" si="0"/>
        <v>25</v>
      </c>
      <c r="B45" s="1" t="s">
        <v>25</v>
      </c>
      <c r="C45" s="28" t="s">
        <v>414</v>
      </c>
      <c r="D45" s="29" t="s">
        <v>170</v>
      </c>
      <c r="E45" s="88">
        <v>10</v>
      </c>
    </row>
    <row r="46" spans="1:5" ht="25.5">
      <c r="A46" s="100">
        <f t="shared" si="0"/>
        <v>26</v>
      </c>
      <c r="B46" s="1" t="s">
        <v>25</v>
      </c>
      <c r="C46" s="28" t="s">
        <v>415</v>
      </c>
      <c r="D46" s="29" t="s">
        <v>44</v>
      </c>
      <c r="E46" s="105">
        <v>36</v>
      </c>
    </row>
    <row r="47" spans="1:5">
      <c r="A47" s="100">
        <f t="shared" si="0"/>
        <v>27</v>
      </c>
      <c r="B47" s="1" t="s">
        <v>25</v>
      </c>
      <c r="C47" s="28" t="s">
        <v>55</v>
      </c>
      <c r="D47" s="29" t="s">
        <v>44</v>
      </c>
      <c r="E47" s="105">
        <v>17</v>
      </c>
    </row>
    <row r="48" spans="1:5">
      <c r="A48" s="100">
        <f t="shared" si="0"/>
        <v>28</v>
      </c>
      <c r="B48" s="1" t="s">
        <v>25</v>
      </c>
      <c r="C48" s="28" t="s">
        <v>56</v>
      </c>
      <c r="D48" s="29" t="s">
        <v>419</v>
      </c>
      <c r="E48" s="88">
        <v>12</v>
      </c>
    </row>
    <row r="49" spans="1:5">
      <c r="A49" s="100">
        <f t="shared" si="0"/>
        <v>29</v>
      </c>
      <c r="B49" s="1" t="s">
        <v>25</v>
      </c>
      <c r="C49" s="28" t="s">
        <v>57</v>
      </c>
      <c r="D49" s="29" t="s">
        <v>170</v>
      </c>
      <c r="E49" s="88">
        <v>12</v>
      </c>
    </row>
    <row r="50" spans="1:5">
      <c r="A50" s="100">
        <f t="shared" si="0"/>
        <v>30</v>
      </c>
      <c r="B50" s="1" t="s">
        <v>25</v>
      </c>
      <c r="C50" s="28" t="s">
        <v>433</v>
      </c>
      <c r="D50" s="29" t="s">
        <v>170</v>
      </c>
      <c r="E50" s="88">
        <v>2</v>
      </c>
    </row>
    <row r="51" spans="1:5">
      <c r="A51" s="100">
        <f t="shared" si="0"/>
        <v>31</v>
      </c>
      <c r="B51" s="1" t="s">
        <v>25</v>
      </c>
      <c r="C51" s="28" t="s">
        <v>434</v>
      </c>
      <c r="D51" s="29" t="s">
        <v>328</v>
      </c>
      <c r="E51" s="88">
        <v>8</v>
      </c>
    </row>
    <row r="52" spans="1:5" ht="25.5">
      <c r="A52" s="100">
        <f t="shared" si="0"/>
        <v>32</v>
      </c>
      <c r="B52" s="1" t="s">
        <v>25</v>
      </c>
      <c r="C52" s="28" t="s">
        <v>435</v>
      </c>
      <c r="D52" s="29" t="s">
        <v>328</v>
      </c>
      <c r="E52" s="88">
        <v>1</v>
      </c>
    </row>
    <row r="53" spans="1:5">
      <c r="A53" s="100">
        <f t="shared" si="0"/>
        <v>33</v>
      </c>
      <c r="B53" s="1" t="s">
        <v>25</v>
      </c>
      <c r="C53" s="28" t="s">
        <v>58</v>
      </c>
      <c r="D53" s="29" t="s">
        <v>328</v>
      </c>
      <c r="E53" s="88">
        <v>1</v>
      </c>
    </row>
    <row r="54" spans="1:5" ht="15.75" thickBot="1">
      <c r="A54" s="100">
        <f t="shared" si="0"/>
        <v>34</v>
      </c>
      <c r="B54" s="1" t="s">
        <v>25</v>
      </c>
      <c r="C54" s="28" t="s">
        <v>52</v>
      </c>
      <c r="D54" s="29" t="s">
        <v>328</v>
      </c>
      <c r="E54" s="88">
        <v>1</v>
      </c>
    </row>
    <row r="55" spans="1:5" ht="15.75" thickBot="1">
      <c r="A55" s="100"/>
      <c r="B55" s="1"/>
      <c r="C55" s="28"/>
      <c r="D55" s="29"/>
      <c r="E55" s="88"/>
    </row>
    <row r="56" spans="1:5" ht="15.75" thickTop="1">
      <c r="A56" s="101"/>
      <c r="B56" s="101"/>
      <c r="C56" s="128"/>
      <c r="D56" s="129"/>
      <c r="E56" s="130"/>
    </row>
    <row r="57" spans="1:5">
      <c r="A57" s="202"/>
      <c r="B57" s="201"/>
      <c r="C57" s="201"/>
      <c r="D57" s="201" t="s">
        <v>11</v>
      </c>
      <c r="E57" s="201"/>
    </row>
    <row r="58" spans="1:5" hidden="1" outlineLevel="1">
      <c r="A58" s="16"/>
      <c r="B58" s="16"/>
      <c r="C58" s="76"/>
      <c r="D58" s="16"/>
      <c r="E58" s="16"/>
    </row>
    <row r="59" spans="1:5" ht="15" hidden="1" customHeight="1" outlineLevel="1">
      <c r="D59" s="16"/>
      <c r="E59" s="16"/>
    </row>
    <row r="60" spans="1:5" hidden="1" outlineLevel="1">
      <c r="A60" s="40" t="str">
        <f>"Sastādīja: "&amp;KOPS1!$B$57</f>
        <v xml:space="preserve">Sastādīja: </v>
      </c>
      <c r="D60" s="152" t="str">
        <f>"Pārbaudīja: "&amp;KOPS1!$F$57</f>
        <v>Pārbaudīja: 0</v>
      </c>
      <c r="E60" s="131"/>
    </row>
    <row r="61" spans="1:5" ht="15" hidden="1" customHeight="1" outlineLevel="1">
      <c r="B61" s="265" t="s">
        <v>15</v>
      </c>
      <c r="C61" s="265"/>
      <c r="D61" s="16"/>
      <c r="E61" s="198" t="s">
        <v>15</v>
      </c>
    </row>
    <row r="62" spans="1:5" hidden="1" outlineLevel="1">
      <c r="A62" s="16" t="str">
        <f>"Sertifikāta Nr.: "&amp;KOPS1!$B$59</f>
        <v xml:space="preserve">Sertifikāta Nr.: </v>
      </c>
      <c r="B62" s="131"/>
      <c r="C62" s="180"/>
      <c r="D62" s="16"/>
      <c r="E62" s="16"/>
    </row>
    <row r="63" spans="1:5" collapsed="1">
      <c r="A63" s="16"/>
      <c r="B63" s="16"/>
      <c r="C63" s="76"/>
      <c r="D63" s="16"/>
      <c r="E63" s="16"/>
    </row>
    <row r="64" spans="1:5">
      <c r="A64" s="16"/>
      <c r="B64" s="16"/>
      <c r="C64" s="76"/>
      <c r="D64" s="16"/>
      <c r="E64" s="16"/>
    </row>
    <row r="65" spans="1:5">
      <c r="A65" s="16"/>
      <c r="B65" s="16"/>
      <c r="C65" s="76"/>
      <c r="D65" s="16"/>
      <c r="E65" s="16"/>
    </row>
    <row r="66" spans="1:5">
      <c r="A66" s="16"/>
      <c r="B66" s="16"/>
      <c r="C66" s="76"/>
      <c r="D66" s="16"/>
      <c r="E66" s="16"/>
    </row>
    <row r="67" spans="1:5">
      <c r="A67" s="16"/>
      <c r="B67" s="16"/>
      <c r="C67" s="76"/>
      <c r="D67" s="16"/>
      <c r="E67" s="16"/>
    </row>
    <row r="68" spans="1:5">
      <c r="A68" s="16"/>
      <c r="B68" s="16"/>
      <c r="C68" s="76"/>
      <c r="D68" s="16"/>
      <c r="E68" s="16"/>
    </row>
    <row r="69" spans="1:5">
      <c r="A69" s="16"/>
      <c r="B69" s="16"/>
      <c r="C69" s="76"/>
      <c r="D69" s="16"/>
      <c r="E69" s="16"/>
    </row>
    <row r="70" spans="1:5">
      <c r="A70" s="16"/>
      <c r="B70" s="16"/>
      <c r="C70" s="76"/>
      <c r="D70" s="16"/>
      <c r="E70" s="16"/>
    </row>
    <row r="71" spans="1:5">
      <c r="A71" s="16"/>
      <c r="B71" s="16"/>
      <c r="C71" s="76"/>
      <c r="D71" s="16"/>
      <c r="E71" s="16"/>
    </row>
    <row r="72" spans="1:5">
      <c r="A72" s="16"/>
      <c r="B72" s="16"/>
      <c r="C72" s="76"/>
      <c r="D72" s="16"/>
      <c r="E72" s="16"/>
    </row>
    <row r="73" spans="1:5">
      <c r="A73" s="16"/>
      <c r="B73" s="16"/>
      <c r="C73" s="76"/>
      <c r="D73" s="16"/>
      <c r="E73" s="16"/>
    </row>
    <row r="74" spans="1:5">
      <c r="A74" s="16"/>
      <c r="B74" s="16"/>
      <c r="C74" s="76"/>
      <c r="D74" s="16"/>
      <c r="E74" s="16"/>
    </row>
    <row r="75" spans="1:5">
      <c r="A75" s="16"/>
      <c r="B75" s="16"/>
      <c r="C75" s="76"/>
      <c r="D75" s="16"/>
      <c r="E75" s="16"/>
    </row>
    <row r="76" spans="1:5">
      <c r="A76" s="16"/>
      <c r="B76" s="16"/>
      <c r="C76" s="76"/>
      <c r="D76" s="16"/>
      <c r="E76" s="16"/>
    </row>
    <row r="77" spans="1:5">
      <c r="A77" s="16"/>
      <c r="B77" s="16"/>
      <c r="C77" s="76"/>
      <c r="D77" s="16"/>
      <c r="E77" s="16"/>
    </row>
    <row r="78" spans="1:5">
      <c r="A78" s="16"/>
      <c r="B78" s="16"/>
      <c r="C78" s="76"/>
      <c r="D78" s="16"/>
      <c r="E78" s="16"/>
    </row>
    <row r="79" spans="1:5">
      <c r="A79" s="16"/>
      <c r="B79" s="16"/>
      <c r="C79" s="76"/>
      <c r="D79" s="16"/>
      <c r="E79" s="16"/>
    </row>
    <row r="80" spans="1:5">
      <c r="A80" s="16"/>
      <c r="B80" s="16"/>
      <c r="C80" s="76"/>
      <c r="D80" s="16"/>
      <c r="E80" s="16"/>
    </row>
    <row r="81" spans="1:5">
      <c r="A81" s="16"/>
      <c r="B81" s="16"/>
      <c r="C81" s="76"/>
      <c r="D81" s="16"/>
      <c r="E81" s="16"/>
    </row>
    <row r="82" spans="1:5">
      <c r="A82" s="16"/>
      <c r="B82" s="16"/>
      <c r="C82" s="76"/>
      <c r="D82" s="16"/>
      <c r="E82" s="16"/>
    </row>
    <row r="83" spans="1:5">
      <c r="A83" s="16"/>
      <c r="B83" s="16"/>
      <c r="C83" s="76"/>
      <c r="D83" s="16"/>
      <c r="E83" s="16"/>
    </row>
    <row r="84" spans="1:5">
      <c r="A84" s="16"/>
      <c r="B84" s="16"/>
      <c r="C84" s="76"/>
      <c r="D84" s="16"/>
      <c r="E84" s="16"/>
    </row>
    <row r="85" spans="1:5">
      <c r="A85" s="16"/>
      <c r="B85" s="16"/>
      <c r="C85" s="76"/>
      <c r="D85" s="16"/>
      <c r="E85" s="16"/>
    </row>
    <row r="86" spans="1:5">
      <c r="A86" s="16"/>
      <c r="B86" s="16"/>
      <c r="C86" s="76"/>
      <c r="D86" s="16"/>
      <c r="E86" s="16"/>
    </row>
    <row r="87" spans="1:5">
      <c r="A87" s="16"/>
      <c r="B87" s="16"/>
      <c r="C87" s="76"/>
      <c r="D87" s="16"/>
      <c r="E87" s="16"/>
    </row>
    <row r="88" spans="1:5">
      <c r="A88" s="16"/>
      <c r="B88" s="16"/>
      <c r="C88" s="76"/>
      <c r="D88" s="16"/>
      <c r="E88" s="16"/>
    </row>
    <row r="89" spans="1:5">
      <c r="A89" s="16"/>
      <c r="B89" s="16"/>
      <c r="C89" s="76"/>
      <c r="D89" s="16"/>
      <c r="E89" s="16"/>
    </row>
    <row r="90" spans="1:5">
      <c r="A90" s="16"/>
      <c r="B90" s="16"/>
      <c r="C90" s="76"/>
      <c r="D90" s="16"/>
      <c r="E90" s="16"/>
    </row>
    <row r="91" spans="1:5">
      <c r="A91" s="16"/>
      <c r="B91" s="16"/>
      <c r="C91" s="76"/>
      <c r="D91" s="16"/>
      <c r="E91" s="16"/>
    </row>
    <row r="92" spans="1:5">
      <c r="A92" s="16"/>
      <c r="B92" s="16"/>
      <c r="C92" s="76"/>
      <c r="D92" s="16"/>
      <c r="E92" s="16"/>
    </row>
    <row r="93" spans="1:5">
      <c r="A93" s="16"/>
      <c r="B93" s="16"/>
      <c r="C93" s="76"/>
      <c r="D93" s="16"/>
      <c r="E93" s="16"/>
    </row>
    <row r="94" spans="1:5">
      <c r="A94" s="16"/>
      <c r="B94" s="16"/>
      <c r="C94" s="76"/>
      <c r="D94" s="16"/>
      <c r="E94" s="16"/>
    </row>
    <row r="95" spans="1:5">
      <c r="A95" s="16"/>
      <c r="B95" s="16"/>
      <c r="C95" s="76"/>
      <c r="D95" s="16"/>
      <c r="E95" s="16"/>
    </row>
    <row r="96" spans="1:5">
      <c r="A96" s="16"/>
      <c r="B96" s="16"/>
      <c r="C96" s="76"/>
      <c r="D96" s="16"/>
      <c r="E96" s="16"/>
    </row>
    <row r="97" spans="1:5">
      <c r="A97" s="16"/>
      <c r="B97" s="16"/>
      <c r="C97" s="76"/>
      <c r="D97" s="16"/>
      <c r="E97" s="16"/>
    </row>
    <row r="98" spans="1:5">
      <c r="A98" s="16"/>
      <c r="B98" s="16"/>
      <c r="C98" s="76"/>
      <c r="D98" s="16"/>
      <c r="E98" s="16"/>
    </row>
    <row r="99" spans="1:5">
      <c r="A99" s="16"/>
      <c r="B99" s="16"/>
      <c r="C99" s="76"/>
      <c r="D99" s="16"/>
      <c r="E99" s="16"/>
    </row>
    <row r="100" spans="1:5">
      <c r="A100" s="16"/>
      <c r="B100" s="16"/>
      <c r="C100" s="76"/>
      <c r="D100" s="16"/>
      <c r="E100" s="16"/>
    </row>
    <row r="101" spans="1:5">
      <c r="A101" s="16"/>
      <c r="B101" s="16"/>
      <c r="C101" s="76"/>
      <c r="D101" s="16"/>
      <c r="E101" s="16"/>
    </row>
    <row r="102" spans="1:5">
      <c r="A102" s="16"/>
      <c r="B102" s="16"/>
      <c r="C102" s="76"/>
      <c r="D102" s="16"/>
      <c r="E102" s="16"/>
    </row>
    <row r="103" spans="1:5">
      <c r="A103" s="16"/>
      <c r="B103" s="16"/>
      <c r="C103" s="76"/>
      <c r="D103" s="16"/>
      <c r="E103" s="16"/>
    </row>
    <row r="104" spans="1:5">
      <c r="A104" s="16"/>
      <c r="B104" s="16"/>
      <c r="C104" s="76"/>
      <c r="D104" s="16"/>
      <c r="E104" s="16"/>
    </row>
    <row r="105" spans="1:5">
      <c r="A105" s="16"/>
      <c r="B105" s="16"/>
      <c r="C105" s="76"/>
      <c r="D105" s="16"/>
      <c r="E105" s="16"/>
    </row>
    <row r="106" spans="1:5">
      <c r="A106" s="16"/>
      <c r="B106" s="16"/>
      <c r="C106" s="76"/>
      <c r="D106" s="16"/>
      <c r="E106" s="16"/>
    </row>
    <row r="107" spans="1:5">
      <c r="A107" s="16"/>
      <c r="B107" s="16"/>
      <c r="C107" s="76"/>
      <c r="D107" s="16"/>
      <c r="E107" s="16"/>
    </row>
    <row r="108" spans="1:5">
      <c r="A108" s="16"/>
      <c r="B108" s="16"/>
      <c r="C108" s="76"/>
      <c r="D108" s="16"/>
      <c r="E108" s="16"/>
    </row>
    <row r="109" spans="1:5">
      <c r="A109" s="16"/>
      <c r="B109" s="16"/>
      <c r="C109" s="76"/>
      <c r="D109" s="16"/>
      <c r="E109" s="16"/>
    </row>
    <row r="110" spans="1:5">
      <c r="A110" s="16"/>
      <c r="B110" s="16"/>
      <c r="C110" s="76"/>
      <c r="D110" s="16"/>
      <c r="E110" s="16"/>
    </row>
    <row r="111" spans="1:5">
      <c r="A111" s="16"/>
      <c r="B111" s="16"/>
      <c r="C111" s="76"/>
      <c r="D111" s="16"/>
      <c r="E111" s="16"/>
    </row>
    <row r="112" spans="1:5">
      <c r="A112" s="16"/>
      <c r="B112" s="16"/>
      <c r="C112" s="76"/>
      <c r="D112" s="16"/>
      <c r="E112" s="16"/>
    </row>
    <row r="113" spans="1:5">
      <c r="A113" s="16"/>
      <c r="B113" s="16"/>
      <c r="C113" s="76"/>
      <c r="D113" s="16"/>
      <c r="E113" s="16"/>
    </row>
    <row r="114" spans="1:5">
      <c r="A114" s="16"/>
      <c r="B114" s="16"/>
      <c r="C114" s="76"/>
      <c r="D114" s="16"/>
      <c r="E114" s="16"/>
    </row>
    <row r="115" spans="1:5">
      <c r="A115" s="16"/>
      <c r="B115" s="16"/>
      <c r="C115" s="76"/>
      <c r="D115" s="16"/>
      <c r="E115" s="16"/>
    </row>
    <row r="116" spans="1:5">
      <c r="A116" s="16"/>
      <c r="B116" s="16"/>
      <c r="C116" s="76"/>
      <c r="D116" s="16"/>
      <c r="E116" s="16"/>
    </row>
    <row r="117" spans="1:5">
      <c r="A117" s="16"/>
      <c r="B117" s="16"/>
      <c r="C117" s="76"/>
      <c r="D117" s="16"/>
      <c r="E117" s="16"/>
    </row>
    <row r="118" spans="1:5">
      <c r="A118" s="16"/>
      <c r="B118" s="16"/>
      <c r="C118" s="76"/>
      <c r="D118" s="16"/>
      <c r="E118" s="16"/>
    </row>
    <row r="119" spans="1:5">
      <c r="A119" s="16"/>
      <c r="B119" s="16"/>
      <c r="C119" s="76"/>
      <c r="D119" s="16"/>
      <c r="E119" s="16"/>
    </row>
    <row r="120" spans="1:5">
      <c r="A120" s="16"/>
      <c r="B120" s="16"/>
      <c r="C120" s="76"/>
      <c r="D120" s="16"/>
      <c r="E120" s="16"/>
    </row>
    <row r="121" spans="1:5">
      <c r="A121" s="16"/>
      <c r="B121" s="16"/>
      <c r="C121" s="76"/>
      <c r="D121" s="16"/>
      <c r="E121" s="16"/>
    </row>
    <row r="122" spans="1:5">
      <c r="A122" s="16"/>
      <c r="B122" s="16"/>
      <c r="C122" s="76"/>
      <c r="D122" s="16"/>
      <c r="E122" s="16"/>
    </row>
    <row r="123" spans="1:5">
      <c r="A123" s="16"/>
      <c r="B123" s="16"/>
      <c r="C123" s="76"/>
      <c r="D123" s="16"/>
      <c r="E123" s="16"/>
    </row>
    <row r="124" spans="1:5">
      <c r="A124" s="16"/>
      <c r="B124" s="16"/>
      <c r="C124" s="76"/>
      <c r="D124" s="16"/>
      <c r="E124" s="16"/>
    </row>
    <row r="125" spans="1:5">
      <c r="A125" s="16"/>
      <c r="B125" s="16"/>
      <c r="C125" s="76"/>
      <c r="D125" s="16"/>
      <c r="E125" s="16"/>
    </row>
    <row r="126" spans="1:5">
      <c r="A126" s="16"/>
      <c r="B126" s="16"/>
      <c r="C126" s="76"/>
      <c r="D126" s="16"/>
      <c r="E126" s="16"/>
    </row>
    <row r="127" spans="1:5">
      <c r="A127" s="16"/>
      <c r="B127" s="16"/>
      <c r="C127" s="76"/>
      <c r="D127" s="16"/>
      <c r="E127" s="16"/>
    </row>
    <row r="128" spans="1:5">
      <c r="A128" s="16"/>
      <c r="B128" s="16"/>
      <c r="C128" s="76"/>
      <c r="D128" s="16"/>
      <c r="E128" s="16"/>
    </row>
    <row r="129" spans="1:5">
      <c r="A129" s="16"/>
      <c r="B129" s="16"/>
      <c r="C129" s="76"/>
      <c r="D129" s="16"/>
      <c r="E129" s="16"/>
    </row>
    <row r="130" spans="1:5">
      <c r="A130" s="16"/>
      <c r="B130" s="16"/>
      <c r="C130" s="76"/>
      <c r="D130" s="16"/>
      <c r="E130" s="16"/>
    </row>
    <row r="131" spans="1:5">
      <c r="A131" s="16"/>
      <c r="B131" s="16"/>
      <c r="C131" s="76"/>
      <c r="D131" s="16"/>
      <c r="E131" s="16"/>
    </row>
    <row r="132" spans="1:5">
      <c r="A132" s="16"/>
      <c r="B132" s="16"/>
      <c r="C132" s="76"/>
      <c r="D132" s="16"/>
      <c r="E132" s="16"/>
    </row>
    <row r="133" spans="1:5">
      <c r="A133" s="16"/>
      <c r="B133" s="16"/>
      <c r="C133" s="76"/>
      <c r="D133" s="16"/>
      <c r="E133" s="16"/>
    </row>
    <row r="134" spans="1:5">
      <c r="A134" s="16"/>
      <c r="B134" s="16"/>
      <c r="C134" s="76"/>
      <c r="D134" s="16"/>
      <c r="E134" s="16"/>
    </row>
    <row r="135" spans="1:5">
      <c r="A135" s="16"/>
      <c r="B135" s="16"/>
      <c r="C135" s="76"/>
      <c r="D135" s="16"/>
      <c r="E135" s="16"/>
    </row>
    <row r="136" spans="1:5">
      <c r="A136" s="16"/>
      <c r="B136" s="16"/>
      <c r="C136" s="76"/>
      <c r="D136" s="16"/>
      <c r="E136" s="16"/>
    </row>
    <row r="137" spans="1:5">
      <c r="A137" s="16"/>
      <c r="B137" s="16"/>
      <c r="C137" s="76"/>
      <c r="D137" s="16"/>
      <c r="E137" s="16"/>
    </row>
    <row r="138" spans="1:5">
      <c r="A138" s="16"/>
      <c r="B138" s="16"/>
      <c r="C138" s="76"/>
      <c r="D138" s="16"/>
      <c r="E138" s="16"/>
    </row>
    <row r="139" spans="1:5">
      <c r="A139" s="16"/>
      <c r="B139" s="16"/>
      <c r="C139" s="76"/>
      <c r="D139" s="16"/>
      <c r="E139" s="16"/>
    </row>
    <row r="140" spans="1:5">
      <c r="A140" s="16"/>
      <c r="B140" s="16"/>
      <c r="C140" s="76"/>
      <c r="D140" s="16"/>
      <c r="E140" s="16"/>
    </row>
    <row r="141" spans="1:5">
      <c r="A141" s="16"/>
      <c r="B141" s="16"/>
      <c r="C141" s="76"/>
      <c r="D141" s="16"/>
      <c r="E141" s="16"/>
    </row>
    <row r="142" spans="1:5">
      <c r="A142" s="16"/>
      <c r="B142" s="16"/>
      <c r="C142" s="76"/>
      <c r="D142" s="16"/>
      <c r="E142" s="16"/>
    </row>
    <row r="143" spans="1:5">
      <c r="A143" s="16"/>
      <c r="B143" s="16"/>
      <c r="C143" s="76"/>
      <c r="D143" s="16"/>
      <c r="E143" s="16"/>
    </row>
    <row r="144" spans="1:5">
      <c r="A144" s="16"/>
      <c r="B144" s="16"/>
      <c r="C144" s="76"/>
      <c r="D144" s="16"/>
      <c r="E144" s="16"/>
    </row>
    <row r="145" spans="1:5">
      <c r="A145" s="16"/>
      <c r="B145" s="16"/>
      <c r="C145" s="76"/>
      <c r="D145" s="16"/>
      <c r="E145" s="16"/>
    </row>
    <row r="146" spans="1:5">
      <c r="A146" s="16"/>
      <c r="B146" s="16"/>
      <c r="C146" s="76"/>
      <c r="D146" s="16"/>
      <c r="E146" s="16"/>
    </row>
    <row r="147" spans="1:5">
      <c r="A147" s="16"/>
      <c r="B147" s="16"/>
      <c r="C147" s="76"/>
      <c r="D147" s="16"/>
      <c r="E147" s="16"/>
    </row>
    <row r="148" spans="1:5">
      <c r="A148" s="16"/>
      <c r="B148" s="16"/>
      <c r="C148" s="76"/>
      <c r="D148" s="16"/>
      <c r="E148" s="16"/>
    </row>
    <row r="149" spans="1:5">
      <c r="A149" s="16"/>
      <c r="B149" s="16"/>
      <c r="C149" s="76"/>
      <c r="D149" s="16"/>
      <c r="E149" s="16"/>
    </row>
    <row r="150" spans="1:5">
      <c r="A150" s="16"/>
      <c r="B150" s="16"/>
      <c r="C150" s="76"/>
      <c r="D150" s="16"/>
      <c r="E150" s="16"/>
    </row>
    <row r="151" spans="1:5">
      <c r="A151" s="16"/>
      <c r="B151" s="16"/>
      <c r="C151" s="76"/>
      <c r="D151" s="16"/>
      <c r="E151" s="16"/>
    </row>
    <row r="152" spans="1:5">
      <c r="A152" s="16"/>
      <c r="B152" s="16"/>
      <c r="C152" s="76"/>
      <c r="D152" s="16"/>
      <c r="E152" s="16"/>
    </row>
    <row r="153" spans="1:5">
      <c r="A153" s="16"/>
      <c r="B153" s="16"/>
      <c r="C153" s="76"/>
      <c r="D153" s="16"/>
      <c r="E153" s="16"/>
    </row>
    <row r="154" spans="1:5">
      <c r="A154" s="16"/>
      <c r="B154" s="16"/>
      <c r="C154" s="76"/>
      <c r="D154" s="16"/>
      <c r="E154" s="16"/>
    </row>
    <row r="155" spans="1:5">
      <c r="A155" s="16"/>
      <c r="B155" s="16"/>
      <c r="C155" s="76"/>
      <c r="D155" s="16"/>
      <c r="E155" s="16"/>
    </row>
    <row r="156" spans="1:5">
      <c r="A156" s="16"/>
      <c r="B156" s="16"/>
      <c r="C156" s="76"/>
      <c r="D156" s="16"/>
      <c r="E156" s="16"/>
    </row>
    <row r="157" spans="1:5">
      <c r="A157" s="16"/>
      <c r="B157" s="16"/>
      <c r="C157" s="76"/>
      <c r="D157" s="16"/>
      <c r="E157" s="16"/>
    </row>
    <row r="158" spans="1:5">
      <c r="A158" s="16"/>
      <c r="B158" s="16"/>
      <c r="C158" s="76"/>
      <c r="D158" s="16"/>
      <c r="E158" s="16"/>
    </row>
    <row r="159" spans="1:5">
      <c r="A159" s="16"/>
      <c r="B159" s="16"/>
      <c r="C159" s="76"/>
      <c r="D159" s="16"/>
      <c r="E159" s="16"/>
    </row>
    <row r="160" spans="1:5">
      <c r="A160" s="16"/>
      <c r="B160" s="16"/>
      <c r="C160" s="76"/>
      <c r="D160" s="16"/>
      <c r="E160" s="16"/>
    </row>
    <row r="161" spans="1:5">
      <c r="A161" s="16"/>
      <c r="B161" s="16"/>
      <c r="C161" s="76"/>
      <c r="D161" s="16"/>
      <c r="E161" s="16"/>
    </row>
    <row r="162" spans="1:5">
      <c r="A162" s="16"/>
      <c r="B162" s="16"/>
      <c r="C162" s="76"/>
      <c r="D162" s="16"/>
      <c r="E162" s="16"/>
    </row>
    <row r="163" spans="1:5">
      <c r="A163" s="16"/>
      <c r="B163" s="16"/>
      <c r="C163" s="76"/>
      <c r="D163" s="16"/>
      <c r="E163" s="16"/>
    </row>
    <row r="164" spans="1:5">
      <c r="A164" s="16"/>
      <c r="B164" s="16"/>
      <c r="C164" s="76"/>
      <c r="D164" s="16"/>
      <c r="E164" s="16"/>
    </row>
    <row r="165" spans="1:5">
      <c r="A165" s="16"/>
      <c r="B165" s="16"/>
      <c r="C165" s="76"/>
      <c r="D165" s="16"/>
      <c r="E165" s="16"/>
    </row>
    <row r="166" spans="1:5">
      <c r="A166" s="16"/>
      <c r="B166" s="16"/>
      <c r="C166" s="76"/>
      <c r="D166" s="16"/>
      <c r="E166" s="16"/>
    </row>
    <row r="167" spans="1:5">
      <c r="A167" s="16"/>
      <c r="B167" s="16"/>
      <c r="C167" s="76"/>
      <c r="D167" s="16"/>
      <c r="E167" s="16"/>
    </row>
    <row r="168" spans="1:5">
      <c r="A168" s="16"/>
      <c r="B168" s="16"/>
      <c r="C168" s="76"/>
      <c r="D168" s="16"/>
      <c r="E168" s="16"/>
    </row>
    <row r="169" spans="1:5">
      <c r="A169" s="16"/>
      <c r="B169" s="16"/>
      <c r="C169" s="76"/>
      <c r="D169" s="16"/>
      <c r="E169" s="16"/>
    </row>
    <row r="170" spans="1:5">
      <c r="A170" s="16"/>
      <c r="B170" s="16"/>
      <c r="C170" s="76"/>
      <c r="D170" s="16"/>
      <c r="E170" s="16"/>
    </row>
    <row r="171" spans="1:5">
      <c r="A171" s="16"/>
      <c r="B171" s="16"/>
      <c r="C171" s="76"/>
      <c r="D171" s="16"/>
      <c r="E171" s="16"/>
    </row>
    <row r="172" spans="1:5">
      <c r="A172" s="16"/>
      <c r="B172" s="16"/>
      <c r="C172" s="76"/>
      <c r="D172" s="16"/>
      <c r="E172" s="16"/>
    </row>
    <row r="173" spans="1:5">
      <c r="A173" s="16"/>
      <c r="B173" s="16"/>
      <c r="C173" s="76"/>
      <c r="D173" s="16"/>
      <c r="E173" s="16"/>
    </row>
    <row r="174" spans="1:5">
      <c r="A174" s="16"/>
      <c r="B174" s="16"/>
      <c r="C174" s="76"/>
      <c r="D174" s="16"/>
      <c r="E174" s="16"/>
    </row>
    <row r="175" spans="1:5">
      <c r="A175" s="16"/>
      <c r="B175" s="16"/>
      <c r="C175" s="76"/>
      <c r="D175" s="16"/>
      <c r="E175" s="16"/>
    </row>
    <row r="176" spans="1:5">
      <c r="A176" s="16"/>
      <c r="B176" s="16"/>
      <c r="C176" s="76"/>
      <c r="D176" s="16"/>
      <c r="E176" s="16"/>
    </row>
    <row r="177" spans="1:5">
      <c r="A177" s="16"/>
      <c r="B177" s="16"/>
      <c r="C177" s="76"/>
      <c r="D177" s="16"/>
      <c r="E177" s="16"/>
    </row>
    <row r="178" spans="1:5">
      <c r="A178" s="16"/>
      <c r="B178" s="16"/>
      <c r="C178" s="76"/>
      <c r="D178" s="16"/>
      <c r="E178" s="16"/>
    </row>
    <row r="179" spans="1:5">
      <c r="A179" s="16"/>
      <c r="B179" s="16"/>
      <c r="C179" s="76"/>
      <c r="D179" s="16"/>
      <c r="E179" s="16"/>
    </row>
    <row r="180" spans="1:5">
      <c r="A180" s="16"/>
      <c r="B180" s="16"/>
      <c r="C180" s="76"/>
      <c r="D180" s="16"/>
      <c r="E180" s="16"/>
    </row>
    <row r="181" spans="1:5">
      <c r="A181" s="16"/>
      <c r="B181" s="16"/>
      <c r="C181" s="76"/>
      <c r="D181" s="16"/>
      <c r="E181" s="16"/>
    </row>
    <row r="182" spans="1:5">
      <c r="A182" s="16"/>
      <c r="B182" s="16"/>
      <c r="C182" s="76"/>
      <c r="D182" s="16"/>
      <c r="E182" s="16"/>
    </row>
    <row r="183" spans="1:5">
      <c r="A183" s="16"/>
      <c r="B183" s="16"/>
      <c r="C183" s="76"/>
      <c r="D183" s="16"/>
      <c r="E183" s="16"/>
    </row>
    <row r="184" spans="1:5">
      <c r="A184" s="16"/>
      <c r="B184" s="16"/>
      <c r="C184" s="76"/>
      <c r="D184" s="16"/>
      <c r="E184" s="16"/>
    </row>
    <row r="185" spans="1:5">
      <c r="A185" s="16"/>
      <c r="B185" s="16"/>
      <c r="C185" s="76"/>
      <c r="D185" s="16"/>
      <c r="E185" s="16"/>
    </row>
    <row r="186" spans="1:5">
      <c r="A186" s="16"/>
      <c r="B186" s="16"/>
      <c r="C186" s="76"/>
      <c r="D186" s="16"/>
      <c r="E186" s="16"/>
    </row>
    <row r="187" spans="1:5">
      <c r="A187" s="16"/>
      <c r="B187" s="16"/>
      <c r="C187" s="76"/>
      <c r="D187" s="16"/>
      <c r="E187" s="16"/>
    </row>
    <row r="188" spans="1:5">
      <c r="A188" s="16"/>
      <c r="B188" s="16"/>
      <c r="C188" s="76"/>
      <c r="D188" s="16"/>
      <c r="E188" s="16"/>
    </row>
    <row r="189" spans="1:5">
      <c r="A189" s="16"/>
      <c r="B189" s="16"/>
      <c r="C189" s="76"/>
      <c r="D189" s="16"/>
      <c r="E189" s="16"/>
    </row>
    <row r="190" spans="1:5">
      <c r="A190" s="16"/>
      <c r="B190" s="16"/>
      <c r="C190" s="76"/>
      <c r="D190" s="16"/>
      <c r="E190" s="16"/>
    </row>
    <row r="191" spans="1:5">
      <c r="A191" s="16"/>
      <c r="B191" s="16"/>
      <c r="C191" s="76"/>
      <c r="D191" s="16"/>
      <c r="E191" s="16"/>
    </row>
    <row r="192" spans="1:5">
      <c r="A192" s="16"/>
      <c r="B192" s="16"/>
      <c r="C192" s="76"/>
      <c r="D192" s="16"/>
      <c r="E192" s="16"/>
    </row>
    <row r="193" spans="1:5">
      <c r="A193" s="16"/>
      <c r="B193" s="16"/>
      <c r="C193" s="76"/>
      <c r="D193" s="16"/>
      <c r="E193" s="16"/>
    </row>
    <row r="194" spans="1:5">
      <c r="A194" s="16"/>
      <c r="B194" s="16"/>
      <c r="C194" s="76"/>
      <c r="D194" s="16"/>
      <c r="E194" s="16"/>
    </row>
    <row r="195" spans="1:5">
      <c r="A195" s="16"/>
      <c r="B195" s="16"/>
      <c r="C195" s="76"/>
      <c r="D195" s="16"/>
      <c r="E195" s="16"/>
    </row>
    <row r="196" spans="1:5">
      <c r="A196" s="16"/>
      <c r="B196" s="16"/>
      <c r="C196" s="76"/>
      <c r="D196" s="16"/>
      <c r="E196" s="16"/>
    </row>
    <row r="197" spans="1:5">
      <c r="A197" s="16"/>
      <c r="B197" s="16"/>
      <c r="C197" s="76"/>
      <c r="D197" s="16"/>
      <c r="E197" s="16"/>
    </row>
    <row r="198" spans="1:5">
      <c r="A198" s="16"/>
      <c r="B198" s="16"/>
      <c r="C198" s="76"/>
      <c r="D198" s="16"/>
      <c r="E198" s="16"/>
    </row>
    <row r="199" spans="1:5">
      <c r="A199" s="16"/>
      <c r="B199" s="16"/>
      <c r="C199" s="76"/>
      <c r="D199" s="16"/>
      <c r="E199" s="16"/>
    </row>
    <row r="200" spans="1:5">
      <c r="A200" s="16"/>
      <c r="B200" s="16"/>
      <c r="C200" s="76"/>
      <c r="D200" s="16"/>
      <c r="E200" s="16"/>
    </row>
    <row r="201" spans="1:5">
      <c r="A201" s="16"/>
      <c r="B201" s="16"/>
      <c r="C201" s="76"/>
      <c r="D201" s="16"/>
      <c r="E201" s="16"/>
    </row>
    <row r="202" spans="1:5">
      <c r="A202" s="16"/>
      <c r="B202" s="16"/>
      <c r="C202" s="76"/>
      <c r="D202" s="16"/>
      <c r="E202" s="16"/>
    </row>
    <row r="203" spans="1:5">
      <c r="A203" s="16"/>
      <c r="B203" s="16"/>
      <c r="C203" s="76"/>
      <c r="D203" s="16"/>
      <c r="E203" s="16"/>
    </row>
    <row r="204" spans="1:5">
      <c r="A204" s="16"/>
      <c r="B204" s="16"/>
      <c r="C204" s="76"/>
      <c r="D204" s="16"/>
      <c r="E204" s="16"/>
    </row>
    <row r="205" spans="1:5">
      <c r="A205" s="16"/>
      <c r="B205" s="16"/>
      <c r="C205" s="76"/>
      <c r="D205" s="16"/>
      <c r="E205" s="16"/>
    </row>
    <row r="206" spans="1:5">
      <c r="A206" s="16"/>
      <c r="B206" s="16"/>
      <c r="C206" s="76"/>
      <c r="D206" s="16"/>
      <c r="E206" s="16"/>
    </row>
    <row r="207" spans="1:5">
      <c r="A207" s="16"/>
      <c r="B207" s="16"/>
      <c r="C207" s="76"/>
      <c r="D207" s="16"/>
      <c r="E207" s="16"/>
    </row>
    <row r="208" spans="1:5">
      <c r="A208" s="16"/>
      <c r="B208" s="16"/>
      <c r="C208" s="76"/>
      <c r="D208" s="16"/>
      <c r="E208" s="16"/>
    </row>
    <row r="209" spans="1:5">
      <c r="A209" s="16"/>
      <c r="B209" s="16"/>
      <c r="C209" s="76"/>
      <c r="D209" s="16"/>
      <c r="E209" s="16"/>
    </row>
    <row r="210" spans="1:5">
      <c r="A210" s="16"/>
      <c r="B210" s="16"/>
      <c r="C210" s="76"/>
      <c r="D210" s="16"/>
      <c r="E210" s="16"/>
    </row>
    <row r="211" spans="1:5">
      <c r="A211" s="16"/>
      <c r="B211" s="16"/>
      <c r="C211" s="76"/>
      <c r="D211" s="16"/>
      <c r="E211" s="16"/>
    </row>
    <row r="212" spans="1:5">
      <c r="A212" s="16"/>
      <c r="B212" s="16"/>
      <c r="C212" s="76"/>
      <c r="D212" s="16"/>
      <c r="E212" s="16"/>
    </row>
    <row r="213" spans="1:5">
      <c r="A213" s="16"/>
      <c r="B213" s="16"/>
      <c r="C213" s="76"/>
      <c r="D213" s="16"/>
      <c r="E213" s="16"/>
    </row>
    <row r="214" spans="1:5">
      <c r="A214" s="16"/>
      <c r="B214" s="16"/>
      <c r="C214" s="76"/>
      <c r="D214" s="16"/>
      <c r="E214" s="16"/>
    </row>
    <row r="215" spans="1:5">
      <c r="A215" s="16"/>
      <c r="B215" s="16"/>
      <c r="C215" s="76"/>
      <c r="D215" s="16"/>
      <c r="E215" s="16"/>
    </row>
    <row r="216" spans="1:5">
      <c r="A216" s="16"/>
      <c r="B216" s="16"/>
      <c r="C216" s="76"/>
      <c r="D216" s="16"/>
      <c r="E216" s="16"/>
    </row>
    <row r="217" spans="1:5">
      <c r="A217" s="16"/>
      <c r="B217" s="16"/>
      <c r="C217" s="76"/>
      <c r="D217" s="16"/>
      <c r="E217" s="16"/>
    </row>
    <row r="218" spans="1:5">
      <c r="A218" s="16"/>
      <c r="B218" s="16"/>
      <c r="C218" s="76"/>
      <c r="D218" s="16"/>
      <c r="E218" s="16"/>
    </row>
    <row r="219" spans="1:5">
      <c r="A219" s="16"/>
      <c r="B219" s="16"/>
      <c r="C219" s="76"/>
      <c r="D219" s="16"/>
      <c r="E219" s="16"/>
    </row>
    <row r="220" spans="1:5">
      <c r="A220" s="16"/>
      <c r="B220" s="16"/>
      <c r="C220" s="76"/>
      <c r="D220" s="16"/>
      <c r="E220" s="16"/>
    </row>
    <row r="221" spans="1:5">
      <c r="A221" s="16"/>
      <c r="B221" s="16"/>
      <c r="C221" s="76"/>
      <c r="D221" s="16"/>
      <c r="E221" s="16"/>
    </row>
    <row r="222" spans="1:5">
      <c r="A222" s="16"/>
      <c r="B222" s="16"/>
      <c r="C222" s="76"/>
      <c r="D222" s="16"/>
      <c r="E222" s="16"/>
    </row>
    <row r="223" spans="1:5">
      <c r="A223" s="16"/>
      <c r="B223" s="16"/>
      <c r="C223" s="76"/>
      <c r="D223" s="16"/>
      <c r="E223" s="16"/>
    </row>
    <row r="224" spans="1:5">
      <c r="A224" s="16"/>
      <c r="B224" s="16"/>
      <c r="C224" s="76"/>
      <c r="D224" s="16"/>
      <c r="E224" s="16"/>
    </row>
    <row r="225" spans="1:5">
      <c r="A225" s="16"/>
      <c r="B225" s="16"/>
      <c r="C225" s="76"/>
      <c r="D225" s="16"/>
      <c r="E225" s="16"/>
    </row>
    <row r="226" spans="1:5">
      <c r="A226" s="16"/>
      <c r="B226" s="16"/>
      <c r="C226" s="76"/>
      <c r="D226" s="16"/>
      <c r="E226" s="16"/>
    </row>
    <row r="227" spans="1:5">
      <c r="A227" s="16"/>
      <c r="B227" s="16"/>
      <c r="C227" s="76"/>
      <c r="D227" s="16"/>
      <c r="E227" s="16"/>
    </row>
    <row r="228" spans="1:5">
      <c r="A228" s="16"/>
      <c r="B228" s="16"/>
      <c r="C228" s="76"/>
      <c r="D228" s="16"/>
      <c r="E228" s="16"/>
    </row>
    <row r="229" spans="1:5">
      <c r="A229" s="16"/>
      <c r="B229" s="16"/>
      <c r="C229" s="76"/>
      <c r="D229" s="16"/>
      <c r="E229" s="16"/>
    </row>
    <row r="230" spans="1:5">
      <c r="A230" s="16"/>
      <c r="B230" s="16"/>
      <c r="C230" s="76"/>
      <c r="D230" s="16"/>
      <c r="E230" s="16"/>
    </row>
    <row r="231" spans="1:5">
      <c r="A231" s="16"/>
      <c r="B231" s="16"/>
      <c r="C231" s="76"/>
      <c r="D231" s="16"/>
      <c r="E231" s="16"/>
    </row>
    <row r="232" spans="1:5">
      <c r="A232" s="16"/>
      <c r="B232" s="16"/>
      <c r="C232" s="76"/>
      <c r="D232" s="16"/>
      <c r="E232" s="16"/>
    </row>
    <row r="233" spans="1:5">
      <c r="A233" s="16"/>
      <c r="B233" s="16"/>
      <c r="C233" s="76"/>
      <c r="D233" s="16"/>
      <c r="E233" s="16"/>
    </row>
    <row r="234" spans="1:5">
      <c r="A234" s="16"/>
      <c r="B234" s="16"/>
      <c r="C234" s="76"/>
      <c r="D234" s="16"/>
      <c r="E234" s="16"/>
    </row>
    <row r="235" spans="1:5">
      <c r="A235" s="16"/>
      <c r="B235" s="16"/>
      <c r="C235" s="76"/>
      <c r="D235" s="16"/>
      <c r="E235" s="16"/>
    </row>
    <row r="236" spans="1:5">
      <c r="A236" s="16"/>
      <c r="B236" s="16"/>
      <c r="C236" s="76"/>
      <c r="D236" s="16"/>
      <c r="E236" s="16"/>
    </row>
    <row r="237" spans="1:5">
      <c r="A237" s="16"/>
      <c r="B237" s="16"/>
      <c r="C237" s="76"/>
      <c r="D237" s="16"/>
      <c r="E237" s="16"/>
    </row>
    <row r="238" spans="1:5">
      <c r="A238" s="16"/>
      <c r="B238" s="16"/>
      <c r="C238" s="76"/>
      <c r="D238" s="16"/>
      <c r="E238" s="16"/>
    </row>
    <row r="239" spans="1:5">
      <c r="A239" s="16"/>
      <c r="B239" s="16"/>
      <c r="C239" s="76"/>
      <c r="D239" s="16"/>
      <c r="E239" s="16"/>
    </row>
    <row r="240" spans="1:5">
      <c r="A240" s="16"/>
      <c r="B240" s="16"/>
      <c r="C240" s="76"/>
      <c r="D240" s="16"/>
      <c r="E240" s="16"/>
    </row>
    <row r="241" spans="1:5">
      <c r="A241" s="16"/>
      <c r="B241" s="16"/>
      <c r="C241" s="76"/>
      <c r="D241" s="16"/>
      <c r="E241" s="16"/>
    </row>
    <row r="242" spans="1:5">
      <c r="A242" s="16"/>
      <c r="B242" s="16"/>
      <c r="C242" s="76"/>
      <c r="D242" s="16"/>
      <c r="E242" s="16"/>
    </row>
    <row r="243" spans="1:5">
      <c r="A243" s="16"/>
      <c r="B243" s="16"/>
      <c r="C243" s="76"/>
      <c r="D243" s="16"/>
      <c r="E243" s="16"/>
    </row>
    <row r="244" spans="1:5">
      <c r="A244" s="16"/>
      <c r="B244" s="16"/>
      <c r="C244" s="76"/>
      <c r="D244" s="16"/>
      <c r="E244" s="16"/>
    </row>
    <row r="245" spans="1:5">
      <c r="A245" s="16"/>
      <c r="B245" s="16"/>
      <c r="C245" s="76"/>
      <c r="D245" s="16"/>
      <c r="E245" s="16"/>
    </row>
    <row r="246" spans="1:5">
      <c r="A246" s="16"/>
      <c r="B246" s="16"/>
      <c r="C246" s="76"/>
      <c r="D246" s="16"/>
      <c r="E246" s="16"/>
    </row>
    <row r="247" spans="1:5">
      <c r="A247" s="16"/>
      <c r="B247" s="16"/>
      <c r="C247" s="76"/>
      <c r="D247" s="16"/>
      <c r="E247" s="16"/>
    </row>
    <row r="248" spans="1:5">
      <c r="A248" s="16"/>
      <c r="B248" s="16"/>
      <c r="C248" s="76"/>
      <c r="D248" s="16"/>
      <c r="E248" s="16"/>
    </row>
    <row r="249" spans="1:5">
      <c r="A249" s="16"/>
      <c r="B249" s="16"/>
      <c r="C249" s="76"/>
      <c r="D249" s="16"/>
      <c r="E249" s="16"/>
    </row>
    <row r="250" spans="1:5">
      <c r="A250" s="16"/>
      <c r="B250" s="16"/>
      <c r="C250" s="76"/>
      <c r="D250" s="16"/>
      <c r="E250" s="16"/>
    </row>
    <row r="251" spans="1:5">
      <c r="A251" s="16"/>
      <c r="B251" s="16"/>
      <c r="C251" s="76"/>
      <c r="D251" s="16"/>
      <c r="E251" s="16"/>
    </row>
    <row r="252" spans="1:5">
      <c r="A252" s="16"/>
      <c r="B252" s="16"/>
      <c r="C252" s="76"/>
      <c r="D252" s="16"/>
      <c r="E252" s="16"/>
    </row>
    <row r="253" spans="1:5">
      <c r="A253" s="16"/>
      <c r="B253" s="16"/>
      <c r="C253" s="76"/>
      <c r="D253" s="16"/>
      <c r="E253" s="16"/>
    </row>
    <row r="254" spans="1:5">
      <c r="A254" s="16"/>
      <c r="B254" s="16"/>
      <c r="C254" s="76"/>
      <c r="D254" s="16"/>
      <c r="E254" s="16"/>
    </row>
    <row r="255" spans="1:5">
      <c r="A255" s="16"/>
      <c r="B255" s="16"/>
      <c r="C255" s="76"/>
      <c r="D255" s="16"/>
      <c r="E255" s="16"/>
    </row>
    <row r="256" spans="1:5">
      <c r="A256" s="16"/>
      <c r="B256" s="16"/>
      <c r="C256" s="76"/>
      <c r="D256" s="16"/>
      <c r="E256" s="16"/>
    </row>
    <row r="257" spans="1:5">
      <c r="A257" s="16"/>
      <c r="B257" s="16"/>
      <c r="C257" s="76"/>
      <c r="D257" s="16"/>
      <c r="E257" s="16"/>
    </row>
    <row r="258" spans="1:5">
      <c r="A258" s="16"/>
      <c r="B258" s="16"/>
      <c r="C258" s="76"/>
      <c r="D258" s="16"/>
      <c r="E258" s="16"/>
    </row>
    <row r="259" spans="1:5">
      <c r="A259" s="16"/>
      <c r="B259" s="16"/>
      <c r="C259" s="76"/>
      <c r="D259" s="16"/>
      <c r="E259" s="16"/>
    </row>
    <row r="260" spans="1:5">
      <c r="A260" s="16"/>
      <c r="B260" s="16"/>
      <c r="C260" s="76"/>
      <c r="D260" s="16"/>
      <c r="E260" s="16"/>
    </row>
    <row r="261" spans="1:5">
      <c r="A261" s="16"/>
      <c r="B261" s="16"/>
      <c r="C261" s="76"/>
      <c r="D261" s="16"/>
      <c r="E261" s="16"/>
    </row>
    <row r="262" spans="1:5">
      <c r="A262" s="16"/>
      <c r="B262" s="16"/>
      <c r="C262" s="76"/>
      <c r="D262" s="16"/>
      <c r="E262" s="16"/>
    </row>
    <row r="263" spans="1:5">
      <c r="A263" s="16"/>
      <c r="B263" s="16"/>
      <c r="C263" s="76"/>
      <c r="D263" s="16"/>
      <c r="E263" s="16"/>
    </row>
    <row r="264" spans="1:5">
      <c r="A264" s="16"/>
      <c r="B264" s="16"/>
      <c r="C264" s="76"/>
      <c r="D264" s="16"/>
      <c r="E264" s="16"/>
    </row>
  </sheetData>
  <mergeCells count="13">
    <mergeCell ref="B61:C61"/>
    <mergeCell ref="C8:E8"/>
    <mergeCell ref="A15:A16"/>
    <mergeCell ref="B15:B16"/>
    <mergeCell ref="D15:D16"/>
    <mergeCell ref="E15:E16"/>
    <mergeCell ref="C9:E9"/>
    <mergeCell ref="C15:C16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scale="94" fitToHeight="0" orientation="portrait" blackAndWhite="1" r:id="rId1"/>
  <headerFooter>
    <oddFooter>&amp;R&amp;"Times New Roman,Regular"&amp;10&amp;P. lpp. no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246"/>
  <sheetViews>
    <sheetView showZeros="0" topLeftCell="A5" zoomScale="85" zoomScaleNormal="85" workbookViewId="0">
      <selection activeCell="K19" sqref="K19:P36"/>
    </sheetView>
  </sheetViews>
  <sheetFormatPr defaultColWidth="9.140625" defaultRowHeight="15" outlineLevelRow="1"/>
  <cols>
    <col min="1" max="2" width="8.7109375" style="3" customWidth="1"/>
    <col min="3" max="3" width="44.7109375" style="3" customWidth="1"/>
    <col min="4" max="5" width="9.7109375" style="3" customWidth="1"/>
    <col min="6" max="11" width="8.7109375" style="3" customWidth="1"/>
    <col min="12" max="15" width="10.7109375" style="3" customWidth="1"/>
    <col min="16" max="16" width="12.7109375" style="3" customWidth="1"/>
    <col min="17" max="16384" width="9.140625" style="3"/>
  </cols>
  <sheetData>
    <row r="1" spans="1:16" ht="20.25">
      <c r="A1" s="270" t="e">
        <f>"Lokālā tāme Nr. "&amp;KOPS1!#REF!</f>
        <v>#REF!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</row>
    <row r="3" spans="1:16" ht="20.25">
      <c r="A3" s="271" t="e">
        <f>KOPS1!#REF!</f>
        <v>#REF!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</row>
    <row r="4" spans="1:16">
      <c r="A4" s="272" t="s">
        <v>0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</row>
    <row r="5" spans="1:16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>
      <c r="A6" s="4" t="s">
        <v>1</v>
      </c>
      <c r="B6" s="4"/>
      <c r="C6" s="280" t="str">
        <f>KOPS1!C12</f>
        <v>Jāņa Cimzes ģimnāzijas telpu grupas vienkāršotā atjaunošana. I kārta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</row>
    <row r="7" spans="1:16">
      <c r="A7" s="4" t="s">
        <v>2</v>
      </c>
      <c r="B7" s="4"/>
      <c r="C7" s="280" t="str">
        <f>KOPS1!C13</f>
        <v>Jāņa Cimzes ģimnāzijas Ausekļas ielas korpuss. I kārta</v>
      </c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</row>
    <row r="8" spans="1:16">
      <c r="A8" s="4" t="s">
        <v>3</v>
      </c>
      <c r="B8" s="4"/>
      <c r="C8" s="280" t="str">
        <f>KOPS1!C14</f>
        <v>Ausekļa iela 5, Valka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</row>
    <row r="9" spans="1:16">
      <c r="A9" s="4" t="s">
        <v>4</v>
      </c>
      <c r="B9" s="4"/>
      <c r="C9" s="280">
        <f>KOPS1!C15</f>
        <v>295</v>
      </c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</row>
    <row r="10" spans="1:16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6">
      <c r="A11" s="16" t="s">
        <v>33</v>
      </c>
      <c r="B11" s="16"/>
      <c r="C11" s="16"/>
      <c r="D11" s="16"/>
      <c r="E11" s="16"/>
      <c r="F11" s="16"/>
      <c r="G11" s="16"/>
      <c r="H11" s="4"/>
      <c r="I11" s="4"/>
      <c r="J11" s="4"/>
      <c r="K11" s="4"/>
      <c r="M11" s="277">
        <f>P39</f>
        <v>0</v>
      </c>
      <c r="N11" s="277"/>
      <c r="O11" s="277"/>
      <c r="P11" s="277"/>
    </row>
    <row r="12" spans="1:16">
      <c r="A12" s="16"/>
      <c r="B12" s="16"/>
      <c r="C12" s="16"/>
      <c r="D12" s="16"/>
      <c r="E12" s="16"/>
      <c r="F12" s="16"/>
      <c r="G12" s="16"/>
      <c r="H12" s="4"/>
      <c r="I12" s="4"/>
      <c r="J12" s="4"/>
      <c r="K12" s="4"/>
      <c r="L12" s="4"/>
      <c r="M12" s="4"/>
      <c r="N12" s="4"/>
      <c r="O12" s="4"/>
      <c r="P12" s="4"/>
    </row>
    <row r="13" spans="1:16">
      <c r="A13" s="16"/>
      <c r="B13" s="16"/>
      <c r="C13" s="16"/>
      <c r="D13" s="16"/>
      <c r="E13" s="16"/>
      <c r="F13" s="16"/>
      <c r="G13" s="16"/>
      <c r="H13" s="4"/>
      <c r="I13" s="4"/>
      <c r="J13" s="4"/>
      <c r="K13" s="4"/>
      <c r="M13" s="278">
        <f>KOPS1!F21</f>
        <v>0</v>
      </c>
      <c r="N13" s="278"/>
      <c r="O13" s="278"/>
      <c r="P13" s="278"/>
    </row>
    <row r="15" spans="1:16" ht="15" customHeight="1">
      <c r="A15" s="279" t="s">
        <v>5</v>
      </c>
      <c r="B15" s="279" t="s">
        <v>6</v>
      </c>
      <c r="C15" s="264" t="s">
        <v>34</v>
      </c>
      <c r="D15" s="264" t="s">
        <v>7</v>
      </c>
      <c r="E15" s="264" t="s">
        <v>8</v>
      </c>
      <c r="F15" s="264" t="s">
        <v>9</v>
      </c>
      <c r="G15" s="264"/>
      <c r="H15" s="264"/>
      <c r="I15" s="264"/>
      <c r="J15" s="264"/>
      <c r="K15" s="264"/>
      <c r="L15" s="264" t="s">
        <v>10</v>
      </c>
      <c r="M15" s="264"/>
      <c r="N15" s="264"/>
      <c r="O15" s="264"/>
      <c r="P15" s="264"/>
    </row>
    <row r="16" spans="1:16" ht="51">
      <c r="A16" s="279"/>
      <c r="B16" s="279"/>
      <c r="C16" s="264"/>
      <c r="D16" s="264"/>
      <c r="E16" s="264"/>
      <c r="F16" s="15" t="s">
        <v>22</v>
      </c>
      <c r="G16" s="15" t="s">
        <v>23</v>
      </c>
      <c r="H16" s="15" t="s">
        <v>35</v>
      </c>
      <c r="I16" s="15" t="s">
        <v>36</v>
      </c>
      <c r="J16" s="15" t="s">
        <v>37</v>
      </c>
      <c r="K16" s="15" t="s">
        <v>38</v>
      </c>
      <c r="L16" s="15" t="s">
        <v>24</v>
      </c>
      <c r="M16" s="15" t="s">
        <v>35</v>
      </c>
      <c r="N16" s="15" t="s">
        <v>36</v>
      </c>
      <c r="O16" s="15" t="s">
        <v>37</v>
      </c>
      <c r="P16" s="15" t="s">
        <v>39</v>
      </c>
    </row>
    <row r="17" spans="1:16" ht="15.75" thickBot="1">
      <c r="A17" s="18">
        <v>1</v>
      </c>
      <c r="B17" s="18">
        <v>2</v>
      </c>
      <c r="C17" s="19" t="s">
        <v>29</v>
      </c>
      <c r="D17" s="18" t="s">
        <v>30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</row>
    <row r="18" spans="1:16" ht="15.75" thickTop="1">
      <c r="A18" s="21"/>
      <c r="B18" s="1"/>
      <c r="C18" s="22"/>
      <c r="D18" s="23"/>
      <c r="E18" s="24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25.5">
      <c r="A19" s="6">
        <v>1</v>
      </c>
      <c r="B19" s="58" t="s">
        <v>25</v>
      </c>
      <c r="C19" s="30" t="s">
        <v>59</v>
      </c>
      <c r="D19" s="8" t="s">
        <v>45</v>
      </c>
      <c r="E19" s="31">
        <v>1</v>
      </c>
      <c r="F19" s="7">
        <v>12.4</v>
      </c>
      <c r="G19" s="7">
        <f t="shared" ref="G19:G36" si="0">ROUND(5.85*1.2309,2)</f>
        <v>7.2</v>
      </c>
      <c r="H19" s="7">
        <f t="shared" ref="H19" si="1">ROUND(F19*G19,2)</f>
        <v>89.28</v>
      </c>
      <c r="I19" s="7">
        <v>364.7</v>
      </c>
      <c r="J19" s="7">
        <v>4.84</v>
      </c>
      <c r="K19" s="7"/>
      <c r="L19" s="7"/>
      <c r="M19" s="7"/>
      <c r="N19" s="7"/>
      <c r="O19" s="7"/>
      <c r="P19" s="7"/>
    </row>
    <row r="20" spans="1:16" ht="38.25">
      <c r="A20" s="6">
        <f t="shared" ref="A20:A36" si="2">A19+1</f>
        <v>2</v>
      </c>
      <c r="B20" s="1" t="s">
        <v>25</v>
      </c>
      <c r="C20" s="30" t="s">
        <v>60</v>
      </c>
      <c r="D20" s="8" t="s">
        <v>47</v>
      </c>
      <c r="E20" s="31">
        <v>1</v>
      </c>
      <c r="F20" s="7">
        <v>10.65</v>
      </c>
      <c r="G20" s="7">
        <f t="shared" si="0"/>
        <v>7.2</v>
      </c>
      <c r="H20" s="7">
        <f t="shared" ref="H20:H36" si="3">ROUND(F20*G20,2)</f>
        <v>76.680000000000007</v>
      </c>
      <c r="I20" s="7">
        <v>255.1</v>
      </c>
      <c r="J20" s="7">
        <v>4.1500000000000004</v>
      </c>
      <c r="K20" s="7"/>
      <c r="L20" s="7"/>
      <c r="M20" s="7"/>
      <c r="N20" s="7"/>
      <c r="O20" s="7"/>
      <c r="P20" s="7"/>
    </row>
    <row r="21" spans="1:16" ht="25.5">
      <c r="A21" s="6">
        <f t="shared" si="2"/>
        <v>3</v>
      </c>
      <c r="B21" s="1" t="s">
        <v>25</v>
      </c>
      <c r="C21" s="30" t="s">
        <v>61</v>
      </c>
      <c r="D21" s="8" t="s">
        <v>45</v>
      </c>
      <c r="E21" s="31">
        <v>1</v>
      </c>
      <c r="F21" s="7">
        <v>1.2</v>
      </c>
      <c r="G21" s="7">
        <f t="shared" si="0"/>
        <v>7.2</v>
      </c>
      <c r="H21" s="7">
        <f t="shared" si="3"/>
        <v>8.64</v>
      </c>
      <c r="I21" s="7">
        <v>48.65</v>
      </c>
      <c r="J21" s="7">
        <v>0.47</v>
      </c>
      <c r="K21" s="7"/>
      <c r="L21" s="7"/>
      <c r="M21" s="7"/>
      <c r="N21" s="7"/>
      <c r="O21" s="7"/>
      <c r="P21" s="7"/>
    </row>
    <row r="22" spans="1:16">
      <c r="A22" s="6">
        <f t="shared" si="2"/>
        <v>4</v>
      </c>
      <c r="B22" s="1" t="s">
        <v>25</v>
      </c>
      <c r="C22" s="30" t="s">
        <v>62</v>
      </c>
      <c r="D22" s="8" t="s">
        <v>45</v>
      </c>
      <c r="E22" s="31">
        <v>1</v>
      </c>
      <c r="F22" s="7">
        <v>6.65</v>
      </c>
      <c r="G22" s="7">
        <f t="shared" si="0"/>
        <v>7.2</v>
      </c>
      <c r="H22" s="7">
        <f t="shared" si="3"/>
        <v>47.88</v>
      </c>
      <c r="I22" s="7">
        <v>405</v>
      </c>
      <c r="J22" s="7">
        <v>2.59</v>
      </c>
      <c r="K22" s="7"/>
      <c r="L22" s="7"/>
      <c r="M22" s="7"/>
      <c r="N22" s="7"/>
      <c r="O22" s="7"/>
      <c r="P22" s="7"/>
    </row>
    <row r="23" spans="1:16">
      <c r="A23" s="6">
        <f t="shared" si="2"/>
        <v>5</v>
      </c>
      <c r="B23" s="1" t="s">
        <v>25</v>
      </c>
      <c r="C23" s="30" t="s">
        <v>63</v>
      </c>
      <c r="D23" s="8" t="s">
        <v>45</v>
      </c>
      <c r="E23" s="31">
        <v>1</v>
      </c>
      <c r="F23" s="7">
        <v>6.65</v>
      </c>
      <c r="G23" s="7">
        <f t="shared" si="0"/>
        <v>7.2</v>
      </c>
      <c r="H23" s="7">
        <f t="shared" si="3"/>
        <v>47.88</v>
      </c>
      <c r="I23" s="7">
        <v>428.65</v>
      </c>
      <c r="J23" s="7">
        <v>2.59</v>
      </c>
      <c r="K23" s="7"/>
      <c r="L23" s="7"/>
      <c r="M23" s="7"/>
      <c r="N23" s="7"/>
      <c r="O23" s="7"/>
      <c r="P23" s="7"/>
    </row>
    <row r="24" spans="1:16" ht="25.5">
      <c r="A24" s="6">
        <f t="shared" si="2"/>
        <v>6</v>
      </c>
      <c r="B24" s="1" t="s">
        <v>25</v>
      </c>
      <c r="C24" s="30" t="s">
        <v>64</v>
      </c>
      <c r="D24" s="8" t="s">
        <v>45</v>
      </c>
      <c r="E24" s="31">
        <v>1</v>
      </c>
      <c r="F24" s="7">
        <v>4.88</v>
      </c>
      <c r="G24" s="7">
        <f t="shared" si="0"/>
        <v>7.2</v>
      </c>
      <c r="H24" s="7">
        <f t="shared" si="3"/>
        <v>35.14</v>
      </c>
      <c r="I24" s="7">
        <v>438.1</v>
      </c>
      <c r="J24" s="7">
        <v>1.9</v>
      </c>
      <c r="K24" s="7"/>
      <c r="L24" s="7"/>
      <c r="M24" s="7"/>
      <c r="N24" s="7"/>
      <c r="O24" s="7"/>
      <c r="P24" s="7"/>
    </row>
    <row r="25" spans="1:16">
      <c r="A25" s="6">
        <f t="shared" si="2"/>
        <v>7</v>
      </c>
      <c r="B25" s="1" t="s">
        <v>25</v>
      </c>
      <c r="C25" s="30" t="s">
        <v>65</v>
      </c>
      <c r="D25" s="8" t="s">
        <v>44</v>
      </c>
      <c r="E25" s="31">
        <v>30</v>
      </c>
      <c r="F25" s="7">
        <v>1.38</v>
      </c>
      <c r="G25" s="7">
        <f t="shared" si="0"/>
        <v>7.2</v>
      </c>
      <c r="H25" s="7">
        <f t="shared" si="3"/>
        <v>9.94</v>
      </c>
      <c r="I25" s="7">
        <v>5.76</v>
      </c>
      <c r="J25" s="7">
        <v>0.54</v>
      </c>
      <c r="K25" s="7"/>
      <c r="L25" s="7"/>
      <c r="M25" s="7"/>
      <c r="N25" s="7"/>
      <c r="O25" s="7"/>
      <c r="P25" s="7"/>
    </row>
    <row r="26" spans="1:16">
      <c r="A26" s="6">
        <f t="shared" si="2"/>
        <v>8</v>
      </c>
      <c r="B26" s="1" t="s">
        <v>25</v>
      </c>
      <c r="C26" s="30" t="s">
        <v>66</v>
      </c>
      <c r="D26" s="8" t="s">
        <v>45</v>
      </c>
      <c r="E26" s="31">
        <v>2</v>
      </c>
      <c r="F26" s="7">
        <v>0.6</v>
      </c>
      <c r="G26" s="7">
        <f t="shared" si="0"/>
        <v>7.2</v>
      </c>
      <c r="H26" s="7">
        <f t="shared" si="3"/>
        <v>4.32</v>
      </c>
      <c r="I26" s="7">
        <v>5.2</v>
      </c>
      <c r="J26" s="7">
        <v>0.23</v>
      </c>
      <c r="K26" s="7"/>
      <c r="L26" s="7"/>
      <c r="M26" s="7"/>
      <c r="N26" s="7"/>
      <c r="O26" s="7"/>
      <c r="P26" s="7"/>
    </row>
    <row r="27" spans="1:16">
      <c r="A27" s="6">
        <f t="shared" si="2"/>
        <v>9</v>
      </c>
      <c r="B27" s="1" t="s">
        <v>25</v>
      </c>
      <c r="C27" s="30" t="s">
        <v>67</v>
      </c>
      <c r="D27" s="8" t="s">
        <v>45</v>
      </c>
      <c r="E27" s="31">
        <v>6</v>
      </c>
      <c r="F27" s="7">
        <v>0.85</v>
      </c>
      <c r="G27" s="7">
        <f t="shared" si="0"/>
        <v>7.2</v>
      </c>
      <c r="H27" s="7">
        <f t="shared" si="3"/>
        <v>6.12</v>
      </c>
      <c r="I27" s="7">
        <v>12.45</v>
      </c>
      <c r="J27" s="7">
        <v>0.33</v>
      </c>
      <c r="K27" s="7"/>
      <c r="L27" s="7"/>
      <c r="M27" s="7"/>
      <c r="N27" s="7"/>
      <c r="O27" s="7"/>
      <c r="P27" s="7"/>
    </row>
    <row r="28" spans="1:16">
      <c r="A28" s="6">
        <f t="shared" si="2"/>
        <v>10</v>
      </c>
      <c r="B28" s="1" t="s">
        <v>25</v>
      </c>
      <c r="C28" s="30" t="s">
        <v>68</v>
      </c>
      <c r="D28" s="8" t="s">
        <v>45</v>
      </c>
      <c r="E28" s="31">
        <v>1</v>
      </c>
      <c r="F28" s="7">
        <v>0.6</v>
      </c>
      <c r="G28" s="7">
        <f t="shared" si="0"/>
        <v>7.2</v>
      </c>
      <c r="H28" s="7">
        <f t="shared" si="3"/>
        <v>4.32</v>
      </c>
      <c r="I28" s="7">
        <v>4.3499999999999996</v>
      </c>
      <c r="J28" s="7">
        <v>0.23</v>
      </c>
      <c r="K28" s="7"/>
      <c r="L28" s="7"/>
      <c r="M28" s="7"/>
      <c r="N28" s="7"/>
      <c r="O28" s="7"/>
      <c r="P28" s="7"/>
    </row>
    <row r="29" spans="1:16">
      <c r="A29" s="6">
        <f t="shared" si="2"/>
        <v>11</v>
      </c>
      <c r="B29" s="1" t="s">
        <v>25</v>
      </c>
      <c r="C29" s="30" t="s">
        <v>69</v>
      </c>
      <c r="D29" s="8" t="s">
        <v>45</v>
      </c>
      <c r="E29" s="31">
        <v>2</v>
      </c>
      <c r="F29" s="7">
        <v>0.85</v>
      </c>
      <c r="G29" s="7">
        <f t="shared" si="0"/>
        <v>7.2</v>
      </c>
      <c r="H29" s="7">
        <f t="shared" si="3"/>
        <v>6.12</v>
      </c>
      <c r="I29" s="7">
        <v>14.6</v>
      </c>
      <c r="J29" s="7">
        <v>0.33</v>
      </c>
      <c r="K29" s="7"/>
      <c r="L29" s="7"/>
      <c r="M29" s="7"/>
      <c r="N29" s="7"/>
      <c r="O29" s="7"/>
      <c r="P29" s="7"/>
    </row>
    <row r="30" spans="1:16">
      <c r="A30" s="6">
        <f t="shared" si="2"/>
        <v>12</v>
      </c>
      <c r="B30" s="1" t="s">
        <v>25</v>
      </c>
      <c r="C30" s="30" t="s">
        <v>70</v>
      </c>
      <c r="D30" s="8" t="s">
        <v>45</v>
      </c>
      <c r="E30" s="31">
        <v>1</v>
      </c>
      <c r="F30" s="7">
        <v>0.6</v>
      </c>
      <c r="G30" s="7">
        <f t="shared" si="0"/>
        <v>7.2</v>
      </c>
      <c r="H30" s="7">
        <f t="shared" si="3"/>
        <v>4.32</v>
      </c>
      <c r="I30" s="7">
        <v>4.6500000000000004</v>
      </c>
      <c r="J30" s="7">
        <v>0.23</v>
      </c>
      <c r="K30" s="7"/>
      <c r="L30" s="7"/>
      <c r="M30" s="7"/>
      <c r="N30" s="7"/>
      <c r="O30" s="7"/>
      <c r="P30" s="7"/>
    </row>
    <row r="31" spans="1:16">
      <c r="A31" s="6">
        <f t="shared" si="2"/>
        <v>13</v>
      </c>
      <c r="B31" s="1" t="s">
        <v>25</v>
      </c>
      <c r="C31" s="30" t="s">
        <v>71</v>
      </c>
      <c r="D31" s="8" t="s">
        <v>45</v>
      </c>
      <c r="E31" s="31">
        <v>1</v>
      </c>
      <c r="F31" s="7">
        <v>0.85</v>
      </c>
      <c r="G31" s="7">
        <f t="shared" si="0"/>
        <v>7.2</v>
      </c>
      <c r="H31" s="7">
        <f t="shared" si="3"/>
        <v>6.12</v>
      </c>
      <c r="I31" s="7">
        <v>10.87</v>
      </c>
      <c r="J31" s="7">
        <v>0.33</v>
      </c>
      <c r="K31" s="7"/>
      <c r="L31" s="7"/>
      <c r="M31" s="7"/>
      <c r="N31" s="7"/>
      <c r="O31" s="7"/>
      <c r="P31" s="7"/>
    </row>
    <row r="32" spans="1:16">
      <c r="A32" s="6">
        <f t="shared" si="2"/>
        <v>14</v>
      </c>
      <c r="B32" s="1" t="s">
        <v>25</v>
      </c>
      <c r="C32" s="30" t="s">
        <v>72</v>
      </c>
      <c r="D32" s="8" t="s">
        <v>44</v>
      </c>
      <c r="E32" s="31">
        <v>30</v>
      </c>
      <c r="F32" s="7">
        <v>0.6</v>
      </c>
      <c r="G32" s="7">
        <f t="shared" si="0"/>
        <v>7.2</v>
      </c>
      <c r="H32" s="7">
        <f t="shared" si="3"/>
        <v>4.32</v>
      </c>
      <c r="I32" s="7">
        <v>6.95</v>
      </c>
      <c r="J32" s="7">
        <v>0.23</v>
      </c>
      <c r="K32" s="7"/>
      <c r="L32" s="7"/>
      <c r="M32" s="7"/>
      <c r="N32" s="7"/>
      <c r="O32" s="7"/>
      <c r="P32" s="7"/>
    </row>
    <row r="33" spans="1:16">
      <c r="A33" s="6">
        <f t="shared" si="2"/>
        <v>15</v>
      </c>
      <c r="B33" s="1" t="s">
        <v>25</v>
      </c>
      <c r="C33" s="30" t="s">
        <v>73</v>
      </c>
      <c r="D33" s="8" t="s">
        <v>45</v>
      </c>
      <c r="E33" s="31">
        <v>5</v>
      </c>
      <c r="F33" s="7">
        <v>1.2</v>
      </c>
      <c r="G33" s="7">
        <f t="shared" si="0"/>
        <v>7.2</v>
      </c>
      <c r="H33" s="7">
        <f t="shared" si="3"/>
        <v>8.64</v>
      </c>
      <c r="I33" s="7">
        <v>12.85</v>
      </c>
      <c r="J33" s="7">
        <v>0.47</v>
      </c>
      <c r="K33" s="7"/>
      <c r="L33" s="7"/>
      <c r="M33" s="7"/>
      <c r="N33" s="7"/>
      <c r="O33" s="7"/>
      <c r="P33" s="7"/>
    </row>
    <row r="34" spans="1:16">
      <c r="A34" s="6">
        <f t="shared" si="2"/>
        <v>16</v>
      </c>
      <c r="B34" s="1" t="s">
        <v>25</v>
      </c>
      <c r="C34" s="30" t="s">
        <v>74</v>
      </c>
      <c r="D34" s="8" t="s">
        <v>45</v>
      </c>
      <c r="E34" s="31">
        <v>6</v>
      </c>
      <c r="F34" s="7">
        <v>1.2</v>
      </c>
      <c r="G34" s="7">
        <f t="shared" si="0"/>
        <v>7.2</v>
      </c>
      <c r="H34" s="7">
        <f t="shared" si="3"/>
        <v>8.64</v>
      </c>
      <c r="I34" s="7">
        <v>12.34</v>
      </c>
      <c r="J34" s="7">
        <v>0.47</v>
      </c>
      <c r="K34" s="7"/>
      <c r="L34" s="7"/>
      <c r="M34" s="7"/>
      <c r="N34" s="7"/>
      <c r="O34" s="7"/>
      <c r="P34" s="7"/>
    </row>
    <row r="35" spans="1:16">
      <c r="A35" s="6">
        <f t="shared" si="2"/>
        <v>17</v>
      </c>
      <c r="B35" s="1" t="s">
        <v>25</v>
      </c>
      <c r="C35" s="30" t="s">
        <v>75</v>
      </c>
      <c r="D35" s="8" t="s">
        <v>47</v>
      </c>
      <c r="E35" s="31">
        <v>1</v>
      </c>
      <c r="F35" s="7">
        <v>4.8499999999999996</v>
      </c>
      <c r="G35" s="7">
        <f t="shared" si="0"/>
        <v>7.2</v>
      </c>
      <c r="H35" s="7">
        <f t="shared" si="3"/>
        <v>34.92</v>
      </c>
      <c r="I35" s="7">
        <v>16.8</v>
      </c>
      <c r="J35" s="7">
        <v>1.89</v>
      </c>
      <c r="K35" s="7"/>
      <c r="L35" s="7"/>
      <c r="M35" s="7"/>
      <c r="N35" s="7"/>
      <c r="O35" s="7"/>
      <c r="P35" s="7"/>
    </row>
    <row r="36" spans="1:16">
      <c r="A36" s="6">
        <f t="shared" si="2"/>
        <v>18</v>
      </c>
      <c r="B36" s="1" t="s">
        <v>25</v>
      </c>
      <c r="C36" s="30" t="s">
        <v>76</v>
      </c>
      <c r="D36" s="8" t="s">
        <v>47</v>
      </c>
      <c r="E36" s="31">
        <v>1</v>
      </c>
      <c r="F36" s="7">
        <v>12</v>
      </c>
      <c r="G36" s="7">
        <f t="shared" si="0"/>
        <v>7.2</v>
      </c>
      <c r="H36" s="7">
        <f t="shared" si="3"/>
        <v>86.4</v>
      </c>
      <c r="I36" s="7">
        <v>150</v>
      </c>
      <c r="J36" s="7">
        <v>4.68</v>
      </c>
      <c r="K36" s="7"/>
      <c r="L36" s="7"/>
      <c r="M36" s="7"/>
      <c r="N36" s="7"/>
      <c r="O36" s="7"/>
      <c r="P36" s="7"/>
    </row>
    <row r="37" spans="1:16" ht="15.75" thickBot="1">
      <c r="A37" s="6"/>
      <c r="B37" s="1"/>
      <c r="C37" s="30"/>
      <c r="D37" s="8"/>
      <c r="E37" s="31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ht="15.75" thickTop="1">
      <c r="A38" s="9"/>
      <c r="B38" s="9"/>
      <c r="C38" s="32"/>
      <c r="D38" s="33"/>
      <c r="E38" s="34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</row>
    <row r="39" spans="1:16">
      <c r="A39" s="273" t="s">
        <v>41</v>
      </c>
      <c r="B39" s="274"/>
      <c r="C39" s="274"/>
      <c r="D39" s="274"/>
      <c r="E39" s="274"/>
      <c r="F39" s="274"/>
      <c r="G39" s="274"/>
      <c r="H39" s="274"/>
      <c r="I39" s="274"/>
      <c r="J39" s="275"/>
      <c r="K39" s="11"/>
      <c r="L39" s="11">
        <f>SUM(L19:L38)</f>
        <v>0</v>
      </c>
      <c r="M39" s="11">
        <f>SUM(M19:M38)</f>
        <v>0</v>
      </c>
      <c r="N39" s="11">
        <f>SUM(N19:N38)</f>
        <v>0</v>
      </c>
      <c r="O39" s="11">
        <f>SUM(O19:O38)</f>
        <v>0</v>
      </c>
      <c r="P39" s="11">
        <f>SUM(P19:P38)</f>
        <v>0</v>
      </c>
    </row>
    <row r="40" spans="1:16" hidden="1" outlineLevel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idden="1" outlineLevel="1">
      <c r="D41" s="4"/>
      <c r="E41" s="4"/>
      <c r="G41" s="4"/>
      <c r="H41" s="35"/>
      <c r="I41" s="12"/>
      <c r="J41" s="35"/>
      <c r="K41" s="35"/>
      <c r="L41" s="36"/>
      <c r="N41" s="37"/>
      <c r="O41" s="276">
        <f>P39</f>
        <v>0</v>
      </c>
      <c r="P41" s="276"/>
    </row>
    <row r="42" spans="1:16" hidden="1" outlineLevel="1">
      <c r="A42" s="3" t="str">
        <f>"Sastādīja: "&amp;KOPS1!$B$57</f>
        <v xml:space="preserve">Sastādīja: </v>
      </c>
      <c r="D42" s="5" t="str">
        <f>"Pārbaudīja: "&amp;KOPS1!$F$57</f>
        <v>Pārbaudīja: 0</v>
      </c>
      <c r="E42" s="38"/>
      <c r="F42" s="39"/>
      <c r="G42" s="39"/>
      <c r="H42" s="39"/>
      <c r="K42" s="39"/>
      <c r="L42" s="39"/>
      <c r="M42" s="4"/>
      <c r="N42" s="4"/>
      <c r="O42" s="4"/>
      <c r="P42" s="4"/>
    </row>
    <row r="43" spans="1:16" hidden="1" outlineLevel="1">
      <c r="B43" s="269" t="s">
        <v>15</v>
      </c>
      <c r="C43" s="269"/>
      <c r="D43" s="4"/>
      <c r="E43" s="269" t="s">
        <v>15</v>
      </c>
      <c r="F43" s="269"/>
      <c r="G43" s="269"/>
      <c r="H43" s="269"/>
      <c r="K43" s="39"/>
      <c r="L43" s="39"/>
      <c r="M43" s="4"/>
      <c r="N43" s="4"/>
      <c r="O43" s="4"/>
      <c r="P43" s="4"/>
    </row>
    <row r="44" spans="1:16" hidden="1" outlineLevel="1">
      <c r="A44" s="4" t="str">
        <f>"Sertifikāta Nr.: "&amp;KOPS1!$B$59</f>
        <v xml:space="preserve">Sertifikāta Nr.: </v>
      </c>
      <c r="B44" s="38"/>
      <c r="C44" s="14"/>
      <c r="D44" s="4"/>
      <c r="E44" s="4"/>
      <c r="G44" s="4" t="str">
        <f>"Sertifikāta Nr.: "&amp;KOPS1!$F$59</f>
        <v>Sertifikāta Nr.: 0</v>
      </c>
      <c r="I44" s="12"/>
      <c r="J44" s="12"/>
      <c r="K44" s="12"/>
      <c r="L44" s="12"/>
      <c r="M44" s="4"/>
      <c r="N44" s="4"/>
      <c r="O44" s="4"/>
      <c r="P44" s="4"/>
    </row>
    <row r="45" spans="1:16" collapsed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1:16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1:16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1:16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1:16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1:16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1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16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1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1:16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1:16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1:16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1:16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6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1:16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1:16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1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16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1:16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1:16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16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16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16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  <row r="103" spans="1:16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</row>
    <row r="104" spans="1:16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</row>
    <row r="105" spans="1:16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</row>
    <row r="106" spans="1:1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</row>
    <row r="107" spans="1:16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16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</row>
    <row r="109" spans="1:16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</row>
    <row r="110" spans="1:16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</row>
    <row r="111" spans="1:16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</row>
    <row r="112" spans="1:16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</row>
    <row r="113" spans="1:16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</row>
    <row r="114" spans="1:1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</row>
    <row r="115" spans="1:16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</row>
    <row r="116" spans="1: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</row>
    <row r="117" spans="1:16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</row>
    <row r="118" spans="1:16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</row>
    <row r="119" spans="1:16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</row>
    <row r="120" spans="1:16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</row>
    <row r="121" spans="1:16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</row>
    <row r="122" spans="1:16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</row>
    <row r="123" spans="1:16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</row>
    <row r="124" spans="1:16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</row>
    <row r="125" spans="1:16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</row>
    <row r="126" spans="1:1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</row>
    <row r="127" spans="1:16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</row>
    <row r="128" spans="1:16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</row>
    <row r="129" spans="1:16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</row>
    <row r="130" spans="1:16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</row>
    <row r="131" spans="1:16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</row>
    <row r="132" spans="1:16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</row>
    <row r="133" spans="1:16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</row>
    <row r="134" spans="1:16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</row>
    <row r="135" spans="1:16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</row>
    <row r="136" spans="1:1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</row>
    <row r="137" spans="1:16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</row>
    <row r="138" spans="1:16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</row>
    <row r="139" spans="1:16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</row>
    <row r="140" spans="1:16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</row>
    <row r="141" spans="1:16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</row>
    <row r="142" spans="1:16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</row>
    <row r="143" spans="1:16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</row>
    <row r="146" spans="1:1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</row>
    <row r="147" spans="1:16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</row>
    <row r="149" spans="1:16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</row>
    <row r="150" spans="1:16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</row>
    <row r="153" spans="1:16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</row>
    <row r="156" spans="1:1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</row>
    <row r="157" spans="1:16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</row>
    <row r="158" spans="1:16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</row>
    <row r="159" spans="1:16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</row>
    <row r="160" spans="1:16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</row>
    <row r="161" spans="1:16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</row>
    <row r="162" spans="1:16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</row>
    <row r="163" spans="1:16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</row>
    <row r="164" spans="1:16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</row>
    <row r="165" spans="1:16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</row>
    <row r="166" spans="1:1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</row>
    <row r="167" spans="1:16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</row>
    <row r="168" spans="1:16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</row>
    <row r="169" spans="1:16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</row>
    <row r="170" spans="1:16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</row>
    <row r="171" spans="1:16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</row>
    <row r="172" spans="1:16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</row>
    <row r="173" spans="1:16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</row>
    <row r="174" spans="1:16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</row>
    <row r="175" spans="1:16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</row>
    <row r="176" spans="1:1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</row>
    <row r="177" spans="1:16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</row>
    <row r="178" spans="1:16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</row>
    <row r="179" spans="1:16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</row>
    <row r="180" spans="1:16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</row>
    <row r="181" spans="1:16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</row>
    <row r="182" spans="1:16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</row>
    <row r="183" spans="1:16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</row>
    <row r="184" spans="1:16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</row>
    <row r="185" spans="1:16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</row>
    <row r="186" spans="1:1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</row>
    <row r="187" spans="1:16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</row>
    <row r="188" spans="1:16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</row>
    <row r="189" spans="1:16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</row>
    <row r="190" spans="1:16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</row>
    <row r="191" spans="1:16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</row>
    <row r="192" spans="1:16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</row>
    <row r="193" spans="1:16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</row>
    <row r="194" spans="1:16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</row>
    <row r="195" spans="1:16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</row>
    <row r="196" spans="1:1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</row>
    <row r="197" spans="1:16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</row>
    <row r="198" spans="1:16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</row>
    <row r="199" spans="1:16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</row>
    <row r="200" spans="1:16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</row>
    <row r="201" spans="1:16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</row>
    <row r="202" spans="1:16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</row>
    <row r="203" spans="1:16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</row>
    <row r="204" spans="1:16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</row>
    <row r="205" spans="1:16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</row>
    <row r="206" spans="1:1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</row>
    <row r="207" spans="1:16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</row>
    <row r="208" spans="1:16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6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</row>
    <row r="210" spans="1:16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</row>
    <row r="211" spans="1:16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</row>
    <row r="212" spans="1:16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</row>
    <row r="213" spans="1:16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</row>
    <row r="214" spans="1:16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</row>
    <row r="215" spans="1:16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</row>
    <row r="216" spans="1: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</row>
    <row r="217" spans="1:16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</row>
    <row r="218" spans="1:16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</row>
    <row r="219" spans="1:16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</row>
    <row r="220" spans="1:16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</row>
    <row r="221" spans="1:16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</row>
    <row r="222" spans="1:16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</row>
    <row r="223" spans="1:16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</row>
    <row r="224" spans="1:16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</row>
    <row r="225" spans="1:16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</row>
    <row r="226" spans="1:1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</row>
    <row r="227" spans="1:16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</row>
    <row r="228" spans="1:16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</row>
    <row r="229" spans="1:16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</row>
    <row r="230" spans="1:16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</row>
    <row r="231" spans="1:16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</row>
    <row r="232" spans="1:16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</row>
    <row r="233" spans="1:16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</row>
    <row r="234" spans="1:16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</row>
    <row r="235" spans="1:16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</row>
    <row r="236" spans="1:1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</row>
    <row r="237" spans="1:16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</row>
    <row r="238" spans="1:16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</row>
    <row r="239" spans="1:16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</row>
    <row r="240" spans="1:16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</row>
    <row r="241" spans="1:16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</row>
    <row r="242" spans="1:16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</row>
    <row r="243" spans="1:16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</row>
    <row r="244" spans="1:16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</row>
    <row r="245" spans="1:16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</row>
    <row r="246" spans="1:16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</row>
  </sheetData>
  <mergeCells count="20">
    <mergeCell ref="B43:C43"/>
    <mergeCell ref="E43:H43"/>
    <mergeCell ref="A39:J39"/>
    <mergeCell ref="C8:P8"/>
    <mergeCell ref="O41:P41"/>
    <mergeCell ref="M11:P11"/>
    <mergeCell ref="M13:P13"/>
    <mergeCell ref="A15:A16"/>
    <mergeCell ref="B15:B16"/>
    <mergeCell ref="C15:C16"/>
    <mergeCell ref="D15:D16"/>
    <mergeCell ref="E15:E16"/>
    <mergeCell ref="F15:K15"/>
    <mergeCell ref="L15:P15"/>
    <mergeCell ref="C9:P9"/>
    <mergeCell ref="A1:P1"/>
    <mergeCell ref="A3:P3"/>
    <mergeCell ref="A4:P4"/>
    <mergeCell ref="C6:P6"/>
    <mergeCell ref="C7:P7"/>
  </mergeCells>
  <pageMargins left="0.39370078740157483" right="0.39370078740157483" top="1.1811023622047245" bottom="0.78740157480314965" header="0.31496062992125984" footer="0.39370078740157483"/>
  <pageSetup paperSize="9" scale="73" fitToHeight="0" orientation="landscape" blackAndWhite="1" r:id="rId1"/>
  <headerFooter>
    <oddFooter>&amp;R&amp;"Times New Roman,Regular"&amp;10&amp;P. lpp. no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42"/>
  <sheetViews>
    <sheetView showZeros="0" zoomScale="85" zoomScaleNormal="85" workbookViewId="0">
      <selection activeCell="J17" sqref="J17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523</v>
      </c>
      <c r="B1" s="266"/>
      <c r="C1" s="266"/>
      <c r="D1" s="266"/>
      <c r="E1" s="266"/>
    </row>
    <row r="3" spans="1:5" ht="20.25">
      <c r="A3" s="267" t="s">
        <v>404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465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45"/>
      <c r="B18" s="1"/>
      <c r="C18" s="126"/>
      <c r="D18" s="27"/>
      <c r="E18" s="146"/>
    </row>
    <row r="19" spans="1:5">
      <c r="A19" s="100">
        <v>1</v>
      </c>
      <c r="B19" s="58" t="s">
        <v>25</v>
      </c>
      <c r="C19" s="28" t="s">
        <v>390</v>
      </c>
      <c r="D19" s="29" t="s">
        <v>170</v>
      </c>
      <c r="E19" s="215">
        <v>28</v>
      </c>
    </row>
    <row r="20" spans="1:5">
      <c r="A20" s="100">
        <f>A19+1</f>
        <v>2</v>
      </c>
      <c r="B20" s="58" t="s">
        <v>25</v>
      </c>
      <c r="C20" s="28" t="s">
        <v>391</v>
      </c>
      <c r="D20" s="29" t="s">
        <v>170</v>
      </c>
      <c r="E20" s="215">
        <v>3</v>
      </c>
    </row>
    <row r="21" spans="1:5">
      <c r="A21" s="100">
        <f t="shared" ref="A21:A32" si="0">A20+1</f>
        <v>3</v>
      </c>
      <c r="B21" s="58" t="s">
        <v>25</v>
      </c>
      <c r="C21" s="28" t="s">
        <v>392</v>
      </c>
      <c r="D21" s="29" t="s">
        <v>170</v>
      </c>
      <c r="E21" s="215">
        <v>11</v>
      </c>
    </row>
    <row r="22" spans="1:5">
      <c r="A22" s="100">
        <f t="shared" si="0"/>
        <v>4</v>
      </c>
      <c r="B22" s="58" t="s">
        <v>25</v>
      </c>
      <c r="C22" s="28" t="s">
        <v>393</v>
      </c>
      <c r="D22" s="29" t="s">
        <v>44</v>
      </c>
      <c r="E22" s="216">
        <v>240</v>
      </c>
    </row>
    <row r="23" spans="1:5">
      <c r="A23" s="100">
        <f t="shared" si="0"/>
        <v>5</v>
      </c>
      <c r="B23" s="58" t="s">
        <v>25</v>
      </c>
      <c r="C23" s="28" t="s">
        <v>394</v>
      </c>
      <c r="D23" s="29" t="s">
        <v>44</v>
      </c>
      <c r="E23" s="216">
        <v>80</v>
      </c>
    </row>
    <row r="24" spans="1:5">
      <c r="A24" s="100">
        <f t="shared" si="0"/>
        <v>6</v>
      </c>
      <c r="B24" s="58" t="s">
        <v>25</v>
      </c>
      <c r="C24" s="28" t="s">
        <v>395</v>
      </c>
      <c r="D24" s="29" t="s">
        <v>170</v>
      </c>
      <c r="E24" s="215">
        <v>3</v>
      </c>
    </row>
    <row r="25" spans="1:5">
      <c r="A25" s="100">
        <f t="shared" si="0"/>
        <v>7</v>
      </c>
      <c r="B25" s="58" t="s">
        <v>25</v>
      </c>
      <c r="C25" s="28" t="s">
        <v>268</v>
      </c>
      <c r="D25" s="29" t="s">
        <v>328</v>
      </c>
      <c r="E25" s="215">
        <v>1</v>
      </c>
    </row>
    <row r="26" spans="1:5">
      <c r="A26" s="100">
        <f t="shared" si="0"/>
        <v>8</v>
      </c>
      <c r="B26" s="58" t="s">
        <v>25</v>
      </c>
      <c r="C26" s="28" t="s">
        <v>396</v>
      </c>
      <c r="D26" s="29" t="s">
        <v>44</v>
      </c>
      <c r="E26" s="216">
        <v>310</v>
      </c>
    </row>
    <row r="27" spans="1:5">
      <c r="A27" s="100">
        <f t="shared" si="0"/>
        <v>9</v>
      </c>
      <c r="B27" s="58" t="s">
        <v>25</v>
      </c>
      <c r="C27" s="28" t="s">
        <v>397</v>
      </c>
      <c r="D27" s="29" t="s">
        <v>44</v>
      </c>
      <c r="E27" s="216">
        <v>10</v>
      </c>
    </row>
    <row r="28" spans="1:5">
      <c r="A28" s="100">
        <f t="shared" si="0"/>
        <v>10</v>
      </c>
      <c r="B28" s="58" t="s">
        <v>25</v>
      </c>
      <c r="C28" s="28" t="s">
        <v>398</v>
      </c>
      <c r="D28" s="29" t="s">
        <v>399</v>
      </c>
      <c r="E28" s="215">
        <v>8</v>
      </c>
    </row>
    <row r="29" spans="1:5">
      <c r="A29" s="100">
        <f t="shared" si="0"/>
        <v>11</v>
      </c>
      <c r="B29" s="58" t="s">
        <v>25</v>
      </c>
      <c r="C29" s="28" t="s">
        <v>400</v>
      </c>
      <c r="D29" s="29" t="s">
        <v>328</v>
      </c>
      <c r="E29" s="215">
        <v>1</v>
      </c>
    </row>
    <row r="30" spans="1:5">
      <c r="A30" s="100">
        <f t="shared" si="0"/>
        <v>12</v>
      </c>
      <c r="B30" s="58" t="s">
        <v>25</v>
      </c>
      <c r="C30" s="28" t="s">
        <v>401</v>
      </c>
      <c r="D30" s="29" t="s">
        <v>170</v>
      </c>
      <c r="E30" s="88">
        <v>16</v>
      </c>
    </row>
    <row r="31" spans="1:5">
      <c r="A31" s="100">
        <f t="shared" si="0"/>
        <v>13</v>
      </c>
      <c r="B31" s="58" t="s">
        <v>25</v>
      </c>
      <c r="C31" s="28" t="s">
        <v>402</v>
      </c>
      <c r="D31" s="29" t="s">
        <v>170</v>
      </c>
      <c r="E31" s="88">
        <v>200</v>
      </c>
    </row>
    <row r="32" spans="1:5">
      <c r="A32" s="100">
        <f t="shared" si="0"/>
        <v>14</v>
      </c>
      <c r="B32" s="58" t="s">
        <v>25</v>
      </c>
      <c r="C32" s="28" t="s">
        <v>403</v>
      </c>
      <c r="D32" s="29" t="s">
        <v>272</v>
      </c>
      <c r="E32" s="88">
        <v>1</v>
      </c>
    </row>
    <row r="33" spans="1:5" ht="15.75" thickBot="1">
      <c r="A33" s="100"/>
      <c r="B33" s="1"/>
      <c r="C33" s="28"/>
      <c r="D33" s="29"/>
      <c r="E33" s="105"/>
    </row>
    <row r="34" spans="1:5" ht="15.75" thickTop="1">
      <c r="A34" s="101"/>
      <c r="B34" s="101"/>
      <c r="C34" s="128"/>
      <c r="D34" s="129"/>
      <c r="E34" s="130"/>
    </row>
    <row r="35" spans="1:5">
      <c r="A35" s="202"/>
      <c r="B35" s="201"/>
      <c r="C35" s="201"/>
      <c r="D35" s="201" t="s">
        <v>11</v>
      </c>
      <c r="E35" s="201"/>
    </row>
    <row r="36" spans="1:5" hidden="1" outlineLevel="1">
      <c r="A36" s="16"/>
      <c r="B36" s="16"/>
      <c r="C36" s="16"/>
      <c r="D36" s="16"/>
      <c r="E36" s="16"/>
    </row>
    <row r="37" spans="1:5" ht="15" hidden="1" customHeight="1" outlineLevel="1">
      <c r="D37" s="16"/>
      <c r="E37" s="16"/>
    </row>
    <row r="38" spans="1:5" hidden="1" outlineLevel="1">
      <c r="A38" s="40" t="str">
        <f>"Sastādīja: "&amp;KOPS1!$B$57</f>
        <v xml:space="preserve">Sastādīja: </v>
      </c>
      <c r="D38" s="152" t="str">
        <f>"Pārbaudīja: "&amp;KOPS1!$F$57</f>
        <v>Pārbaudīja: 0</v>
      </c>
      <c r="E38" s="131"/>
    </row>
    <row r="39" spans="1:5" ht="15" hidden="1" customHeight="1" outlineLevel="1">
      <c r="B39" s="265" t="s">
        <v>15</v>
      </c>
      <c r="C39" s="265"/>
      <c r="D39" s="16"/>
      <c r="E39" s="198" t="s">
        <v>15</v>
      </c>
    </row>
    <row r="40" spans="1:5" hidden="1" outlineLevel="1">
      <c r="A40" s="16" t="str">
        <f>"Sertifikāta Nr.: "&amp;KOPS1!$B$59</f>
        <v xml:space="preserve">Sertifikāta Nr.: </v>
      </c>
      <c r="B40" s="131"/>
      <c r="C40" s="151"/>
      <c r="D40" s="16"/>
      <c r="E40" s="16"/>
    </row>
    <row r="41" spans="1:5" collapsed="1">
      <c r="A41" s="16"/>
      <c r="B41" s="16"/>
      <c r="C41" s="16"/>
      <c r="D41" s="16"/>
      <c r="E41" s="16"/>
    </row>
    <row r="42" spans="1:5">
      <c r="A42" s="16"/>
      <c r="B42" s="16"/>
      <c r="C42" s="16"/>
      <c r="D42" s="16"/>
      <c r="E42" s="16"/>
    </row>
    <row r="43" spans="1:5">
      <c r="A43" s="16"/>
      <c r="B43" s="16"/>
      <c r="C43" s="16"/>
      <c r="D43" s="16"/>
      <c r="E43" s="16"/>
    </row>
    <row r="44" spans="1:5">
      <c r="A44" s="16"/>
      <c r="B44" s="16"/>
      <c r="C44" s="16"/>
      <c r="D44" s="16"/>
      <c r="E44" s="16"/>
    </row>
    <row r="45" spans="1:5">
      <c r="A45" s="16"/>
      <c r="B45" s="16"/>
      <c r="C45" s="16"/>
      <c r="D45" s="16"/>
      <c r="E45" s="16"/>
    </row>
    <row r="46" spans="1:5">
      <c r="A46" s="16"/>
      <c r="B46" s="16"/>
      <c r="C46" s="16"/>
      <c r="D46" s="16"/>
      <c r="E46" s="16"/>
    </row>
    <row r="47" spans="1:5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</sheetData>
  <mergeCells count="13">
    <mergeCell ref="B39:C39"/>
    <mergeCell ref="C9:E9"/>
    <mergeCell ref="A15:A16"/>
    <mergeCell ref="B15:B16"/>
    <mergeCell ref="C15:C16"/>
    <mergeCell ref="D15:D16"/>
    <mergeCell ref="E15:E16"/>
    <mergeCell ref="C8:E8"/>
    <mergeCell ref="A1:E1"/>
    <mergeCell ref="A3:E3"/>
    <mergeCell ref="A4:E4"/>
    <mergeCell ref="C6:E6"/>
    <mergeCell ref="C7:E7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4:K244"/>
  <sheetViews>
    <sheetView showZeros="0" topLeftCell="A7" zoomScaleNormal="100" workbookViewId="0">
      <selection activeCell="G28" sqref="G28"/>
    </sheetView>
  </sheetViews>
  <sheetFormatPr defaultColWidth="9.140625" defaultRowHeight="15" outlineLevelCol="1"/>
  <cols>
    <col min="1" max="1" width="11.7109375" style="99" customWidth="1"/>
    <col min="2" max="2" width="6.7109375" style="99" customWidth="1"/>
    <col min="3" max="3" width="44.7109375" style="99" customWidth="1"/>
    <col min="4" max="4" width="7.7109375" style="99" hidden="1" customWidth="1" outlineLevel="1"/>
    <col min="5" max="5" width="11.7109375" style="99" customWidth="1" collapsed="1"/>
    <col min="6" max="8" width="10.7109375" style="99" customWidth="1"/>
    <col min="9" max="9" width="10.28515625" style="99" customWidth="1"/>
    <col min="10" max="10" width="4.140625" style="41" customWidth="1"/>
    <col min="11" max="16384" width="9.140625" style="99"/>
  </cols>
  <sheetData>
    <row r="4" spans="1:10" ht="20.25">
      <c r="A4" s="252" t="s">
        <v>16</v>
      </c>
      <c r="B4" s="252"/>
      <c r="C4" s="252"/>
      <c r="D4" s="252"/>
      <c r="E4" s="252"/>
      <c r="F4" s="252"/>
      <c r="G4" s="252"/>
      <c r="H4" s="252"/>
      <c r="I4" s="252"/>
      <c r="J4" s="42"/>
    </row>
    <row r="7" spans="1:10" ht="20.25">
      <c r="A7" s="253" t="s">
        <v>31</v>
      </c>
      <c r="B7" s="253"/>
      <c r="C7" s="253"/>
      <c r="D7" s="253"/>
      <c r="E7" s="253"/>
      <c r="F7" s="253"/>
      <c r="G7" s="253"/>
      <c r="H7" s="253"/>
      <c r="I7" s="253"/>
      <c r="J7" s="43"/>
    </row>
    <row r="8" spans="1:10">
      <c r="A8" s="254" t="s">
        <v>0</v>
      </c>
      <c r="B8" s="254"/>
      <c r="C8" s="254"/>
      <c r="D8" s="254"/>
      <c r="E8" s="254"/>
      <c r="F8" s="254"/>
      <c r="G8" s="254"/>
      <c r="H8" s="254"/>
      <c r="I8" s="254"/>
      <c r="J8" s="44"/>
    </row>
    <row r="9" spans="1:10">
      <c r="A9" s="98"/>
      <c r="B9" s="98"/>
      <c r="C9" s="98"/>
      <c r="D9" s="98"/>
      <c r="E9" s="98"/>
      <c r="F9" s="98"/>
      <c r="G9" s="98"/>
      <c r="H9" s="98"/>
      <c r="I9" s="98"/>
      <c r="J9" s="45"/>
    </row>
    <row r="10" spans="1:10">
      <c r="A10" s="98"/>
      <c r="B10" s="98"/>
      <c r="C10" s="98"/>
      <c r="D10" s="98"/>
      <c r="E10" s="98"/>
      <c r="F10" s="98"/>
      <c r="G10" s="98"/>
      <c r="H10" s="98"/>
      <c r="I10" s="98"/>
      <c r="J10" s="45"/>
    </row>
    <row r="11" spans="1:10">
      <c r="A11" s="98"/>
      <c r="B11" s="98"/>
      <c r="C11" s="98"/>
      <c r="D11" s="98"/>
      <c r="E11" s="98"/>
      <c r="F11" s="98"/>
      <c r="G11" s="98"/>
      <c r="H11" s="98"/>
      <c r="I11" s="98"/>
      <c r="J11" s="45"/>
    </row>
    <row r="12" spans="1:10">
      <c r="A12" s="16" t="s">
        <v>2</v>
      </c>
      <c r="B12" s="98"/>
      <c r="C12" s="258" t="s">
        <v>166</v>
      </c>
      <c r="D12" s="259"/>
      <c r="E12" s="259"/>
      <c r="F12" s="259"/>
      <c r="G12" s="259"/>
      <c r="H12" s="259"/>
      <c r="I12" s="259"/>
      <c r="J12" s="46"/>
    </row>
    <row r="13" spans="1:10">
      <c r="A13" s="16" t="s">
        <v>1</v>
      </c>
      <c r="B13" s="98"/>
      <c r="C13" s="260" t="s">
        <v>509</v>
      </c>
      <c r="D13" s="261"/>
      <c r="E13" s="261"/>
      <c r="F13" s="261"/>
      <c r="G13" s="261"/>
      <c r="H13" s="261"/>
      <c r="I13" s="261"/>
      <c r="J13" s="46"/>
    </row>
    <row r="14" spans="1:10">
      <c r="A14" s="98" t="s">
        <v>3</v>
      </c>
      <c r="B14" s="98"/>
      <c r="C14" s="261" t="s">
        <v>164</v>
      </c>
      <c r="D14" s="261"/>
      <c r="E14" s="261"/>
      <c r="F14" s="261"/>
      <c r="G14" s="261"/>
      <c r="H14" s="261"/>
      <c r="I14" s="261"/>
      <c r="J14" s="46"/>
    </row>
    <row r="15" spans="1:10">
      <c r="A15" s="98" t="s">
        <v>4</v>
      </c>
      <c r="B15" s="98"/>
      <c r="C15" s="261">
        <v>295</v>
      </c>
      <c r="D15" s="261"/>
      <c r="E15" s="261"/>
      <c r="F15" s="261"/>
      <c r="G15" s="261"/>
      <c r="H15" s="261"/>
      <c r="I15" s="261"/>
      <c r="J15" s="46"/>
    </row>
    <row r="16" spans="1:10">
      <c r="A16" s="98"/>
      <c r="B16" s="98"/>
      <c r="C16" s="98"/>
      <c r="D16" s="98"/>
      <c r="E16" s="98"/>
      <c r="F16" s="98"/>
      <c r="G16" s="98"/>
      <c r="H16" s="98"/>
    </row>
    <row r="17" spans="1:11">
      <c r="A17" s="98"/>
      <c r="B17" s="98"/>
      <c r="C17" s="98"/>
      <c r="D17" s="98"/>
      <c r="E17" s="98"/>
      <c r="F17" s="98"/>
      <c r="G17" s="98"/>
      <c r="H17" s="98"/>
    </row>
    <row r="18" spans="1:11">
      <c r="A18" s="98"/>
      <c r="B18" s="98"/>
      <c r="C18" s="153">
        <f>E36</f>
        <v>0</v>
      </c>
      <c r="D18" s="153"/>
      <c r="E18" s="154"/>
      <c r="F18" s="98"/>
      <c r="G18" s="98"/>
    </row>
    <row r="19" spans="1:11">
      <c r="A19" s="98"/>
      <c r="B19" s="98"/>
      <c r="C19" s="153"/>
      <c r="D19" s="153"/>
      <c r="E19" s="154"/>
      <c r="F19" s="98"/>
      <c r="G19" s="98"/>
      <c r="H19" s="155" t="s">
        <v>42</v>
      </c>
    </row>
    <row r="20" spans="1:11">
      <c r="A20" s="98"/>
      <c r="B20" s="98"/>
      <c r="C20" s="156">
        <f>I32</f>
        <v>0</v>
      </c>
      <c r="D20" s="156"/>
      <c r="E20" s="154"/>
      <c r="F20" s="98"/>
      <c r="G20" s="98"/>
      <c r="H20" s="150"/>
      <c r="I20" s="150"/>
      <c r="J20" s="149"/>
    </row>
    <row r="21" spans="1:11">
      <c r="A21" s="98"/>
      <c r="B21" s="98"/>
      <c r="C21" s="98"/>
      <c r="D21" s="98"/>
      <c r="E21" s="98"/>
      <c r="F21" s="263">
        <f>KOPS1!F21</f>
        <v>0</v>
      </c>
      <c r="G21" s="263"/>
      <c r="H21" s="263"/>
      <c r="I21" s="263"/>
      <c r="J21" s="149"/>
    </row>
    <row r="23" spans="1:11" ht="15" customHeight="1">
      <c r="A23" s="245" t="s">
        <v>5</v>
      </c>
      <c r="B23" s="264" t="s">
        <v>527</v>
      </c>
      <c r="C23" s="247" t="s">
        <v>40</v>
      </c>
      <c r="D23" s="249"/>
      <c r="E23" s="248"/>
      <c r="F23" s="248"/>
      <c r="G23" s="248"/>
      <c r="H23" s="248"/>
      <c r="I23" s="246"/>
      <c r="J23" s="47"/>
      <c r="K23" s="41"/>
    </row>
    <row r="24" spans="1:11">
      <c r="A24" s="245"/>
      <c r="B24" s="245"/>
      <c r="C24" s="247"/>
      <c r="D24" s="250"/>
      <c r="E24" s="248"/>
      <c r="F24" s="236"/>
      <c r="G24" s="236"/>
      <c r="H24" s="236"/>
      <c r="I24" s="246"/>
      <c r="J24" s="47"/>
      <c r="K24" s="41"/>
    </row>
    <row r="25" spans="1:11" ht="15.75" thickBot="1">
      <c r="A25" s="157"/>
      <c r="B25" s="157"/>
      <c r="C25" s="237"/>
      <c r="D25" s="231"/>
      <c r="E25" s="48"/>
      <c r="F25" s="48"/>
      <c r="G25" s="48"/>
      <c r="H25" s="48"/>
      <c r="I25" s="48"/>
      <c r="J25" s="48"/>
      <c r="K25" s="41"/>
    </row>
    <row r="26" spans="1:11" ht="15.75" thickTop="1">
      <c r="A26" s="157"/>
      <c r="B26" s="159"/>
      <c r="C26" s="158" t="s">
        <v>450</v>
      </c>
      <c r="D26" s="232"/>
      <c r="E26" s="48"/>
      <c r="F26" s="48"/>
      <c r="G26" s="48"/>
      <c r="H26" s="48"/>
      <c r="I26" s="48"/>
      <c r="J26" s="48"/>
      <c r="K26" s="41"/>
    </row>
    <row r="27" spans="1:11">
      <c r="A27" s="157">
        <f t="shared" ref="A27" si="0">A26+1</f>
        <v>1</v>
      </c>
      <c r="B27" s="29" t="s">
        <v>451</v>
      </c>
      <c r="C27" s="49" t="s">
        <v>246</v>
      </c>
      <c r="D27" s="234" t="s">
        <v>275</v>
      </c>
      <c r="E27" s="48"/>
      <c r="F27" s="48"/>
      <c r="G27" s="48"/>
      <c r="H27" s="48"/>
      <c r="I27" s="48"/>
      <c r="J27" s="48"/>
      <c r="K27" s="41"/>
    </row>
    <row r="28" spans="1:11">
      <c r="A28" s="157"/>
      <c r="B28" s="159"/>
      <c r="C28" s="158" t="s">
        <v>453</v>
      </c>
      <c r="D28" s="234"/>
      <c r="E28" s="48"/>
      <c r="F28" s="48"/>
      <c r="G28" s="48"/>
      <c r="H28" s="48"/>
      <c r="I28" s="48"/>
      <c r="J28" s="48"/>
      <c r="K28" s="41"/>
    </row>
    <row r="29" spans="1:11">
      <c r="A29" s="157">
        <f>A27+1</f>
        <v>2</v>
      </c>
      <c r="B29" s="29" t="s">
        <v>452</v>
      </c>
      <c r="C29" s="49" t="s">
        <v>17</v>
      </c>
      <c r="D29" s="234" t="s">
        <v>19</v>
      </c>
      <c r="E29" s="48"/>
      <c r="F29" s="48"/>
      <c r="G29" s="48"/>
      <c r="H29" s="48"/>
      <c r="I29" s="48"/>
      <c r="J29" s="48"/>
      <c r="K29" s="41"/>
    </row>
    <row r="30" spans="1:11" ht="15.75" thickBot="1">
      <c r="A30" s="224"/>
      <c r="B30" s="225"/>
      <c r="C30" s="226"/>
      <c r="D30" s="240"/>
      <c r="E30" s="48"/>
      <c r="F30" s="48"/>
      <c r="G30" s="48"/>
      <c r="H30" s="48"/>
      <c r="I30" s="48"/>
      <c r="J30" s="48"/>
      <c r="K30" s="41"/>
    </row>
    <row r="31" spans="1:11" ht="15.75" thickTop="1">
      <c r="A31" s="224"/>
      <c r="B31" s="224"/>
      <c r="C31" s="226"/>
      <c r="D31" s="241"/>
      <c r="E31" s="48"/>
      <c r="F31" s="48"/>
      <c r="G31" s="48"/>
      <c r="H31" s="48"/>
      <c r="I31" s="48"/>
      <c r="J31" s="48"/>
      <c r="K31" s="41"/>
    </row>
    <row r="32" spans="1:11">
      <c r="A32" s="251"/>
      <c r="B32" s="251"/>
      <c r="C32" s="251"/>
      <c r="D32" s="223"/>
      <c r="E32" s="50"/>
      <c r="F32" s="50"/>
      <c r="G32" s="50"/>
      <c r="H32" s="50"/>
      <c r="I32" s="50"/>
      <c r="J32" s="50"/>
      <c r="K32" s="41"/>
    </row>
    <row r="33" spans="1:11">
      <c r="A33" s="242"/>
      <c r="B33" s="243"/>
      <c r="C33" s="243"/>
      <c r="D33" s="238"/>
      <c r="E33" s="48"/>
      <c r="F33" s="45"/>
      <c r="G33" s="45"/>
      <c r="H33" s="45"/>
      <c r="I33" s="45"/>
      <c r="J33" s="45"/>
      <c r="K33" s="41"/>
    </row>
    <row r="34" spans="1:11">
      <c r="A34" s="244"/>
      <c r="B34" s="244"/>
      <c r="C34" s="244"/>
      <c r="D34" s="239"/>
      <c r="E34" s="230"/>
      <c r="F34" s="45"/>
      <c r="G34" s="45"/>
      <c r="H34" s="45"/>
      <c r="I34" s="45"/>
      <c r="J34" s="45"/>
      <c r="K34" s="41"/>
    </row>
    <row r="35" spans="1:11">
      <c r="A35" s="242"/>
      <c r="B35" s="243"/>
      <c r="C35" s="243"/>
      <c r="D35" s="238"/>
      <c r="E35" s="48"/>
      <c r="F35" s="45"/>
      <c r="G35" s="45"/>
      <c r="H35" s="45"/>
      <c r="I35" s="45"/>
      <c r="J35" s="45"/>
      <c r="K35" s="41"/>
    </row>
    <row r="36" spans="1:11">
      <c r="A36" s="251"/>
      <c r="B36" s="251"/>
      <c r="C36" s="251"/>
      <c r="D36" s="223"/>
      <c r="E36" s="50"/>
      <c r="F36" s="45"/>
      <c r="G36" s="45"/>
      <c r="H36" s="45"/>
      <c r="I36" s="45"/>
      <c r="J36" s="45"/>
      <c r="K36" s="41"/>
    </row>
    <row r="37" spans="1:11">
      <c r="A37" s="98"/>
      <c r="B37" s="98"/>
      <c r="C37" s="98"/>
      <c r="D37" s="98"/>
      <c r="E37" s="98"/>
      <c r="F37" s="98"/>
      <c r="G37" s="98"/>
      <c r="H37" s="98"/>
      <c r="I37" s="98"/>
      <c r="J37" s="45"/>
    </row>
    <row r="38" spans="1:11">
      <c r="A38" s="51" t="s">
        <v>28</v>
      </c>
      <c r="B38" s="52"/>
      <c r="C38" s="53"/>
      <c r="D38" s="98"/>
      <c r="E38" s="98"/>
      <c r="F38" s="98"/>
      <c r="G38" s="98"/>
      <c r="H38" s="98"/>
      <c r="I38" s="98"/>
      <c r="J38" s="45"/>
    </row>
    <row r="39" spans="1:11">
      <c r="A39" s="110" t="s">
        <v>457</v>
      </c>
      <c r="B39" s="52"/>
      <c r="C39" s="53"/>
      <c r="D39" s="98"/>
      <c r="E39" s="98"/>
      <c r="F39" s="98"/>
      <c r="G39" s="98"/>
      <c r="H39" s="98"/>
      <c r="I39" s="98"/>
      <c r="J39" s="45"/>
    </row>
    <row r="40" spans="1:11">
      <c r="A40" s="110" t="s">
        <v>528</v>
      </c>
      <c r="B40" s="52"/>
      <c r="C40" s="53"/>
      <c r="D40" s="98"/>
      <c r="E40" s="98"/>
      <c r="F40" s="98"/>
      <c r="G40" s="98"/>
      <c r="H40" s="98"/>
      <c r="I40" s="98"/>
      <c r="J40" s="45"/>
    </row>
    <row r="41" spans="1:11" s="56" customFormat="1">
      <c r="A41" s="200" t="s">
        <v>458</v>
      </c>
      <c r="B41" s="54"/>
      <c r="C41" s="54"/>
      <c r="D41" s="54"/>
      <c r="E41" s="54"/>
      <c r="F41" s="54"/>
      <c r="G41" s="54"/>
      <c r="H41" s="54"/>
      <c r="I41" s="54"/>
      <c r="J41" s="55"/>
    </row>
    <row r="42" spans="1:11">
      <c r="A42" s="98"/>
      <c r="B42" s="98"/>
      <c r="C42" s="98"/>
      <c r="D42" s="98"/>
      <c r="E42" s="98"/>
      <c r="F42" s="98"/>
      <c r="G42" s="98"/>
      <c r="H42" s="98"/>
      <c r="I42" s="98"/>
      <c r="J42" s="45"/>
    </row>
    <row r="43" spans="1:11">
      <c r="A43" s="98"/>
      <c r="B43" s="98"/>
      <c r="C43" s="98"/>
      <c r="D43" s="98"/>
      <c r="E43" s="98"/>
      <c r="F43" s="98"/>
      <c r="G43" s="98"/>
      <c r="H43" s="98"/>
      <c r="I43" s="98"/>
      <c r="J43" s="45"/>
    </row>
    <row r="44" spans="1:11">
      <c r="A44" s="98" t="s">
        <v>12</v>
      </c>
      <c r="B44" s="256">
        <f>KOPS1!B57</f>
        <v>0</v>
      </c>
      <c r="C44" s="256"/>
      <c r="D44" s="98"/>
      <c r="E44" s="98" t="s">
        <v>13</v>
      </c>
      <c r="F44" s="256">
        <f>B44</f>
        <v>0</v>
      </c>
      <c r="G44" s="256"/>
      <c r="H44" s="256"/>
      <c r="I44" s="256"/>
      <c r="J44" s="149"/>
    </row>
    <row r="45" spans="1:11">
      <c r="A45" s="98"/>
      <c r="B45" s="257" t="s">
        <v>15</v>
      </c>
      <c r="C45" s="257"/>
      <c r="D45" s="98"/>
      <c r="E45" s="98"/>
      <c r="F45" s="257" t="s">
        <v>15</v>
      </c>
      <c r="G45" s="257"/>
      <c r="H45" s="257"/>
      <c r="I45" s="257"/>
      <c r="J45" s="57"/>
    </row>
    <row r="46" spans="1:11">
      <c r="A46" s="98" t="s">
        <v>14</v>
      </c>
      <c r="B46" s="149">
        <f>KOPS1!B59</f>
        <v>0</v>
      </c>
      <c r="D46" s="98"/>
      <c r="E46" s="98" t="s">
        <v>14</v>
      </c>
      <c r="F46" s="149">
        <f>B46</f>
        <v>0</v>
      </c>
      <c r="H46" s="98"/>
      <c r="I46" s="44"/>
      <c r="J46" s="44"/>
    </row>
    <row r="47" spans="1:11">
      <c r="A47" s="98"/>
      <c r="B47" s="98"/>
      <c r="C47" s="98"/>
      <c r="D47" s="98"/>
      <c r="E47" s="98"/>
      <c r="F47" s="98"/>
      <c r="G47" s="98"/>
      <c r="H47" s="98"/>
      <c r="I47" s="98"/>
      <c r="J47" s="45"/>
    </row>
    <row r="48" spans="1:11">
      <c r="A48" s="98"/>
      <c r="B48" s="98"/>
      <c r="C48" s="98"/>
      <c r="D48" s="98"/>
      <c r="E48" s="98"/>
      <c r="F48" s="98"/>
      <c r="G48" s="98"/>
      <c r="H48" s="98"/>
      <c r="I48" s="98"/>
      <c r="J48" s="45"/>
    </row>
    <row r="49" spans="1:10">
      <c r="D49" s="98"/>
      <c r="E49" s="98"/>
      <c r="F49" s="98"/>
      <c r="G49" s="98"/>
      <c r="H49" s="98"/>
      <c r="I49" s="98"/>
      <c r="J49" s="45"/>
    </row>
    <row r="50" spans="1:10">
      <c r="D50" s="98"/>
      <c r="E50" s="98"/>
      <c r="F50" s="98"/>
      <c r="G50" s="98"/>
      <c r="H50" s="98"/>
      <c r="I50" s="98"/>
      <c r="J50" s="45"/>
    </row>
    <row r="51" spans="1:10">
      <c r="D51" s="98"/>
      <c r="E51" s="98"/>
      <c r="F51" s="98"/>
      <c r="G51" s="98"/>
      <c r="H51" s="98"/>
      <c r="I51" s="98"/>
      <c r="J51" s="45"/>
    </row>
    <row r="52" spans="1:10">
      <c r="D52" s="98"/>
      <c r="E52" s="98"/>
      <c r="F52" s="98"/>
      <c r="G52" s="98"/>
      <c r="H52" s="98"/>
      <c r="I52" s="98"/>
      <c r="J52" s="45"/>
    </row>
    <row r="53" spans="1:10">
      <c r="D53" s="98"/>
      <c r="E53" s="98"/>
      <c r="F53" s="98"/>
      <c r="G53" s="98"/>
      <c r="H53" s="98"/>
      <c r="I53" s="98"/>
      <c r="J53" s="45"/>
    </row>
    <row r="54" spans="1:10">
      <c r="A54" s="98"/>
      <c r="B54" s="98"/>
      <c r="C54" s="98"/>
      <c r="D54" s="98"/>
      <c r="E54" s="98"/>
      <c r="F54" s="98"/>
      <c r="G54" s="98"/>
      <c r="H54" s="98"/>
      <c r="I54" s="98"/>
      <c r="J54" s="45"/>
    </row>
    <row r="55" spans="1:10">
      <c r="A55" s="98"/>
      <c r="B55" s="98"/>
      <c r="C55" s="98"/>
      <c r="D55" s="98"/>
      <c r="E55" s="98"/>
      <c r="F55" s="98"/>
      <c r="G55" s="98"/>
      <c r="H55" s="98"/>
      <c r="I55" s="98"/>
      <c r="J55" s="45"/>
    </row>
    <row r="56" spans="1:10">
      <c r="A56" s="98"/>
      <c r="B56" s="98"/>
      <c r="C56" s="98"/>
      <c r="D56" s="98"/>
      <c r="E56" s="98"/>
      <c r="F56" s="98"/>
      <c r="G56" s="98"/>
      <c r="H56" s="98"/>
      <c r="I56" s="98"/>
      <c r="J56" s="45"/>
    </row>
    <row r="57" spans="1:10">
      <c r="A57" s="98"/>
      <c r="B57" s="98"/>
      <c r="C57" s="98"/>
      <c r="D57" s="98"/>
      <c r="E57" s="98"/>
      <c r="F57" s="98"/>
      <c r="G57" s="98"/>
      <c r="H57" s="98"/>
      <c r="I57" s="98"/>
      <c r="J57" s="45"/>
    </row>
    <row r="58" spans="1:10">
      <c r="A58" s="98"/>
      <c r="B58" s="98"/>
      <c r="C58" s="98"/>
      <c r="D58" s="98"/>
      <c r="E58" s="98"/>
      <c r="F58" s="98"/>
      <c r="G58" s="98"/>
      <c r="H58" s="98"/>
      <c r="I58" s="98"/>
      <c r="J58" s="45"/>
    </row>
    <row r="59" spans="1:10">
      <c r="A59" s="98"/>
      <c r="B59" s="98"/>
      <c r="C59" s="98"/>
      <c r="D59" s="98"/>
      <c r="E59" s="98"/>
      <c r="F59" s="98"/>
      <c r="G59" s="98"/>
      <c r="H59" s="98"/>
      <c r="I59" s="98"/>
      <c r="J59" s="45"/>
    </row>
    <row r="60" spans="1:10">
      <c r="A60" s="98"/>
      <c r="B60" s="98"/>
      <c r="C60" s="98"/>
      <c r="D60" s="98"/>
      <c r="E60" s="98"/>
      <c r="F60" s="98"/>
      <c r="G60" s="98"/>
      <c r="H60" s="98"/>
      <c r="I60" s="98"/>
      <c r="J60" s="45"/>
    </row>
    <row r="61" spans="1:10">
      <c r="A61" s="98"/>
      <c r="B61" s="98"/>
      <c r="C61" s="98"/>
      <c r="D61" s="98"/>
      <c r="E61" s="98"/>
      <c r="F61" s="98"/>
      <c r="G61" s="98"/>
      <c r="H61" s="98"/>
      <c r="I61" s="98"/>
      <c r="J61" s="45"/>
    </row>
    <row r="62" spans="1:10">
      <c r="A62" s="98"/>
      <c r="B62" s="98"/>
      <c r="C62" s="98"/>
      <c r="D62" s="98"/>
      <c r="E62" s="98"/>
      <c r="F62" s="98"/>
      <c r="G62" s="98"/>
      <c r="H62" s="98"/>
      <c r="I62" s="98"/>
      <c r="J62" s="45"/>
    </row>
    <row r="63" spans="1:10">
      <c r="A63" s="98"/>
      <c r="B63" s="98"/>
      <c r="C63" s="98"/>
      <c r="D63" s="98"/>
      <c r="E63" s="98"/>
      <c r="F63" s="98"/>
      <c r="G63" s="98"/>
      <c r="H63" s="98"/>
      <c r="I63" s="98"/>
      <c r="J63" s="45"/>
    </row>
    <row r="64" spans="1:10">
      <c r="A64" s="98"/>
      <c r="B64" s="98"/>
      <c r="C64" s="98"/>
      <c r="D64" s="98"/>
      <c r="E64" s="98"/>
      <c r="F64" s="98"/>
      <c r="G64" s="98"/>
      <c r="H64" s="98"/>
      <c r="I64" s="98"/>
      <c r="J64" s="45"/>
    </row>
    <row r="65" spans="1:10">
      <c r="A65" s="98"/>
      <c r="B65" s="98"/>
      <c r="C65" s="98"/>
      <c r="D65" s="98"/>
      <c r="E65" s="98"/>
      <c r="F65" s="98"/>
      <c r="G65" s="98"/>
      <c r="H65" s="98"/>
      <c r="I65" s="98"/>
      <c r="J65" s="45"/>
    </row>
    <row r="66" spans="1:10">
      <c r="A66" s="98"/>
      <c r="B66" s="98"/>
      <c r="C66" s="98"/>
      <c r="D66" s="98"/>
      <c r="E66" s="98"/>
      <c r="F66" s="98"/>
      <c r="G66" s="98"/>
      <c r="H66" s="98"/>
      <c r="I66" s="98"/>
      <c r="J66" s="45"/>
    </row>
    <row r="67" spans="1:10">
      <c r="A67" s="98"/>
      <c r="B67" s="98"/>
      <c r="C67" s="98"/>
      <c r="D67" s="98"/>
      <c r="E67" s="98"/>
      <c r="F67" s="98"/>
      <c r="G67" s="98"/>
      <c r="H67" s="98"/>
      <c r="I67" s="98"/>
      <c r="J67" s="45"/>
    </row>
    <row r="68" spans="1:10">
      <c r="A68" s="98"/>
      <c r="B68" s="98"/>
      <c r="C68" s="98"/>
      <c r="D68" s="98"/>
      <c r="E68" s="98"/>
      <c r="F68" s="98"/>
      <c r="G68" s="98"/>
      <c r="H68" s="98"/>
      <c r="I68" s="98"/>
      <c r="J68" s="45"/>
    </row>
    <row r="69" spans="1:10">
      <c r="A69" s="98"/>
      <c r="B69" s="98"/>
      <c r="C69" s="98"/>
      <c r="D69" s="98"/>
      <c r="E69" s="98"/>
      <c r="F69" s="98"/>
      <c r="G69" s="98"/>
      <c r="H69" s="98"/>
      <c r="I69" s="98"/>
      <c r="J69" s="45"/>
    </row>
    <row r="70" spans="1:10">
      <c r="A70" s="98"/>
      <c r="B70" s="98"/>
      <c r="C70" s="98"/>
      <c r="D70" s="98"/>
      <c r="E70" s="98"/>
      <c r="F70" s="98"/>
      <c r="G70" s="98"/>
      <c r="H70" s="98"/>
      <c r="I70" s="98"/>
      <c r="J70" s="45"/>
    </row>
    <row r="71" spans="1:10">
      <c r="A71" s="98"/>
      <c r="B71" s="98"/>
      <c r="C71" s="98"/>
      <c r="D71" s="98"/>
      <c r="E71" s="98"/>
      <c r="F71" s="98"/>
      <c r="G71" s="98"/>
      <c r="H71" s="98"/>
      <c r="I71" s="98"/>
      <c r="J71" s="45"/>
    </row>
    <row r="72" spans="1:10">
      <c r="A72" s="98"/>
      <c r="B72" s="98"/>
      <c r="C72" s="98"/>
      <c r="D72" s="98"/>
      <c r="E72" s="98"/>
      <c r="F72" s="98"/>
      <c r="G72" s="98"/>
      <c r="H72" s="98"/>
      <c r="I72" s="98"/>
      <c r="J72" s="45"/>
    </row>
    <row r="73" spans="1:10">
      <c r="A73" s="98"/>
      <c r="B73" s="98"/>
      <c r="C73" s="98"/>
      <c r="D73" s="98"/>
      <c r="E73" s="98"/>
      <c r="F73" s="98"/>
      <c r="G73" s="98"/>
      <c r="H73" s="98"/>
      <c r="I73" s="98"/>
      <c r="J73" s="45"/>
    </row>
    <row r="74" spans="1:10">
      <c r="A74" s="98"/>
      <c r="B74" s="98"/>
      <c r="C74" s="98"/>
      <c r="D74" s="98"/>
      <c r="E74" s="98"/>
      <c r="F74" s="98"/>
      <c r="G74" s="98"/>
      <c r="H74" s="98"/>
      <c r="I74" s="98"/>
      <c r="J74" s="45"/>
    </row>
    <row r="75" spans="1:10">
      <c r="A75" s="98"/>
      <c r="B75" s="98"/>
      <c r="C75" s="98"/>
      <c r="D75" s="98"/>
      <c r="E75" s="98"/>
      <c r="F75" s="98"/>
      <c r="G75" s="98"/>
      <c r="H75" s="98"/>
      <c r="I75" s="98"/>
      <c r="J75" s="45"/>
    </row>
    <row r="76" spans="1:10">
      <c r="A76" s="98"/>
      <c r="B76" s="98"/>
      <c r="C76" s="98"/>
      <c r="D76" s="98"/>
      <c r="E76" s="98"/>
      <c r="F76" s="98"/>
      <c r="G76" s="98"/>
      <c r="H76" s="98"/>
      <c r="I76" s="98"/>
      <c r="J76" s="45"/>
    </row>
    <row r="77" spans="1:10">
      <c r="A77" s="98"/>
      <c r="B77" s="98"/>
      <c r="C77" s="98"/>
      <c r="D77" s="98"/>
      <c r="E77" s="98"/>
      <c r="F77" s="98"/>
      <c r="G77" s="98"/>
      <c r="H77" s="98"/>
      <c r="I77" s="98"/>
      <c r="J77" s="45"/>
    </row>
    <row r="78" spans="1:10">
      <c r="A78" s="98"/>
      <c r="B78" s="98"/>
      <c r="C78" s="98"/>
      <c r="D78" s="98"/>
      <c r="E78" s="98"/>
      <c r="F78" s="98"/>
      <c r="G78" s="98"/>
      <c r="H78" s="98"/>
      <c r="I78" s="98"/>
      <c r="J78" s="45"/>
    </row>
    <row r="79" spans="1:10">
      <c r="A79" s="98"/>
      <c r="B79" s="98"/>
      <c r="C79" s="98"/>
      <c r="D79" s="98"/>
      <c r="E79" s="98"/>
      <c r="F79" s="98"/>
      <c r="G79" s="98"/>
      <c r="H79" s="98"/>
      <c r="I79" s="98"/>
      <c r="J79" s="45"/>
    </row>
    <row r="80" spans="1:10">
      <c r="A80" s="98"/>
      <c r="B80" s="98"/>
      <c r="C80" s="98"/>
      <c r="D80" s="98"/>
      <c r="E80" s="98"/>
      <c r="F80" s="98"/>
      <c r="G80" s="98"/>
      <c r="H80" s="98"/>
      <c r="I80" s="98"/>
      <c r="J80" s="45"/>
    </row>
    <row r="81" spans="1:10">
      <c r="A81" s="98"/>
      <c r="B81" s="98"/>
      <c r="C81" s="98"/>
      <c r="D81" s="98"/>
      <c r="E81" s="98"/>
      <c r="F81" s="98"/>
      <c r="G81" s="98"/>
      <c r="H81" s="98"/>
      <c r="I81" s="98"/>
      <c r="J81" s="45"/>
    </row>
    <row r="82" spans="1:10">
      <c r="A82" s="98"/>
      <c r="B82" s="98"/>
      <c r="C82" s="98"/>
      <c r="D82" s="98"/>
      <c r="E82" s="98"/>
      <c r="F82" s="98"/>
      <c r="G82" s="98"/>
      <c r="H82" s="98"/>
      <c r="I82" s="98"/>
      <c r="J82" s="45"/>
    </row>
    <row r="83" spans="1:10">
      <c r="A83" s="98"/>
      <c r="B83" s="98"/>
      <c r="C83" s="98"/>
      <c r="D83" s="98"/>
      <c r="E83" s="98"/>
      <c r="F83" s="98"/>
      <c r="G83" s="98"/>
      <c r="H83" s="98"/>
      <c r="I83" s="98"/>
      <c r="J83" s="45"/>
    </row>
    <row r="84" spans="1:10">
      <c r="A84" s="98"/>
      <c r="B84" s="98"/>
      <c r="C84" s="98"/>
      <c r="D84" s="98"/>
      <c r="E84" s="98"/>
      <c r="F84" s="98"/>
      <c r="G84" s="98"/>
      <c r="H84" s="98"/>
      <c r="I84" s="98"/>
      <c r="J84" s="45"/>
    </row>
    <row r="85" spans="1:10">
      <c r="A85" s="98"/>
      <c r="B85" s="98"/>
      <c r="C85" s="98"/>
      <c r="D85" s="98"/>
      <c r="E85" s="98"/>
      <c r="F85" s="98"/>
      <c r="G85" s="98"/>
      <c r="H85" s="98"/>
      <c r="I85" s="98"/>
      <c r="J85" s="45"/>
    </row>
    <row r="86" spans="1:10">
      <c r="A86" s="98"/>
      <c r="B86" s="98"/>
      <c r="C86" s="98"/>
      <c r="D86" s="98"/>
      <c r="E86" s="98"/>
      <c r="F86" s="98"/>
      <c r="G86" s="98"/>
      <c r="H86" s="98"/>
      <c r="I86" s="98"/>
      <c r="J86" s="45"/>
    </row>
    <row r="87" spans="1:10">
      <c r="A87" s="98"/>
      <c r="B87" s="98"/>
      <c r="C87" s="98"/>
      <c r="D87" s="98"/>
      <c r="E87" s="98"/>
      <c r="F87" s="98"/>
      <c r="G87" s="98"/>
      <c r="H87" s="98"/>
      <c r="I87" s="98"/>
      <c r="J87" s="45"/>
    </row>
    <row r="88" spans="1:10">
      <c r="A88" s="98"/>
      <c r="B88" s="98"/>
      <c r="C88" s="98"/>
      <c r="D88" s="98"/>
      <c r="E88" s="98"/>
      <c r="F88" s="98"/>
      <c r="G88" s="98"/>
      <c r="H88" s="98"/>
      <c r="I88" s="98"/>
      <c r="J88" s="45"/>
    </row>
    <row r="89" spans="1:10">
      <c r="A89" s="98"/>
      <c r="B89" s="98"/>
      <c r="C89" s="98"/>
      <c r="D89" s="98"/>
      <c r="E89" s="98"/>
      <c r="F89" s="98"/>
      <c r="G89" s="98"/>
      <c r="H89" s="98"/>
      <c r="I89" s="98"/>
      <c r="J89" s="45"/>
    </row>
    <row r="90" spans="1:10">
      <c r="A90" s="98"/>
      <c r="B90" s="98"/>
      <c r="C90" s="98"/>
      <c r="D90" s="98"/>
      <c r="E90" s="98"/>
      <c r="F90" s="98"/>
      <c r="G90" s="98"/>
      <c r="H90" s="98"/>
      <c r="I90" s="98"/>
      <c r="J90" s="45"/>
    </row>
    <row r="91" spans="1:10">
      <c r="A91" s="98"/>
      <c r="B91" s="98"/>
      <c r="C91" s="98"/>
      <c r="D91" s="98"/>
      <c r="E91" s="98"/>
      <c r="F91" s="98"/>
      <c r="G91" s="98"/>
      <c r="H91" s="98"/>
      <c r="I91" s="98"/>
      <c r="J91" s="45"/>
    </row>
    <row r="92" spans="1:10">
      <c r="A92" s="98"/>
      <c r="B92" s="98"/>
      <c r="C92" s="98"/>
      <c r="D92" s="98"/>
      <c r="E92" s="98"/>
      <c r="F92" s="98"/>
      <c r="G92" s="98"/>
      <c r="H92" s="98"/>
      <c r="I92" s="98"/>
      <c r="J92" s="45"/>
    </row>
    <row r="93" spans="1:10">
      <c r="A93" s="98"/>
      <c r="B93" s="98"/>
      <c r="C93" s="98"/>
      <c r="D93" s="98"/>
      <c r="E93" s="98"/>
      <c r="F93" s="98"/>
      <c r="G93" s="98"/>
      <c r="H93" s="98"/>
      <c r="I93" s="98"/>
      <c r="J93" s="45"/>
    </row>
    <row r="94" spans="1:10">
      <c r="A94" s="98"/>
      <c r="B94" s="98"/>
      <c r="C94" s="98"/>
      <c r="D94" s="98"/>
      <c r="E94" s="98"/>
      <c r="F94" s="98"/>
      <c r="G94" s="98"/>
      <c r="H94" s="98"/>
      <c r="I94" s="98"/>
      <c r="J94" s="45"/>
    </row>
    <row r="95" spans="1:10">
      <c r="A95" s="98"/>
      <c r="B95" s="98"/>
      <c r="C95" s="98"/>
      <c r="D95" s="98"/>
      <c r="E95" s="98"/>
      <c r="F95" s="98"/>
      <c r="G95" s="98"/>
      <c r="H95" s="98"/>
      <c r="I95" s="98"/>
      <c r="J95" s="45"/>
    </row>
    <row r="96" spans="1:10">
      <c r="A96" s="98"/>
      <c r="B96" s="98"/>
      <c r="C96" s="98"/>
      <c r="D96" s="98"/>
      <c r="E96" s="98"/>
      <c r="F96" s="98"/>
      <c r="G96" s="98"/>
      <c r="H96" s="98"/>
      <c r="I96" s="98"/>
      <c r="J96" s="45"/>
    </row>
    <row r="97" spans="1:10">
      <c r="A97" s="98"/>
      <c r="B97" s="98"/>
      <c r="C97" s="98"/>
      <c r="D97" s="98"/>
      <c r="E97" s="98"/>
      <c r="F97" s="98"/>
      <c r="G97" s="98"/>
      <c r="H97" s="98"/>
      <c r="I97" s="98"/>
      <c r="J97" s="45"/>
    </row>
    <row r="98" spans="1:10">
      <c r="A98" s="98"/>
      <c r="B98" s="98"/>
      <c r="C98" s="98"/>
      <c r="D98" s="98"/>
      <c r="E98" s="98"/>
      <c r="F98" s="98"/>
      <c r="G98" s="98"/>
      <c r="H98" s="98"/>
      <c r="I98" s="98"/>
      <c r="J98" s="45"/>
    </row>
    <row r="99" spans="1:10">
      <c r="A99" s="98"/>
      <c r="B99" s="98"/>
      <c r="C99" s="98"/>
      <c r="D99" s="98"/>
      <c r="E99" s="98"/>
      <c r="F99" s="98"/>
      <c r="G99" s="98"/>
      <c r="H99" s="98"/>
      <c r="I99" s="98"/>
      <c r="J99" s="45"/>
    </row>
    <row r="100" spans="1:10">
      <c r="A100" s="98"/>
      <c r="B100" s="98"/>
      <c r="C100" s="98"/>
      <c r="D100" s="98"/>
      <c r="E100" s="98"/>
      <c r="F100" s="98"/>
      <c r="G100" s="98"/>
      <c r="H100" s="98"/>
      <c r="I100" s="98"/>
      <c r="J100" s="45"/>
    </row>
    <row r="101" spans="1:10">
      <c r="A101" s="98"/>
      <c r="B101" s="98"/>
      <c r="C101" s="98"/>
      <c r="D101" s="98"/>
      <c r="E101" s="98"/>
      <c r="F101" s="98"/>
      <c r="G101" s="98"/>
      <c r="H101" s="98"/>
      <c r="I101" s="98"/>
      <c r="J101" s="45"/>
    </row>
    <row r="102" spans="1:10">
      <c r="A102" s="98"/>
      <c r="B102" s="98"/>
      <c r="C102" s="98"/>
      <c r="D102" s="98"/>
      <c r="E102" s="98"/>
      <c r="F102" s="98"/>
      <c r="G102" s="98"/>
      <c r="H102" s="98"/>
      <c r="I102" s="98"/>
      <c r="J102" s="45"/>
    </row>
    <row r="103" spans="1:10">
      <c r="A103" s="98"/>
      <c r="B103" s="98"/>
      <c r="C103" s="98"/>
      <c r="D103" s="98"/>
      <c r="E103" s="98"/>
      <c r="F103" s="98"/>
      <c r="G103" s="98"/>
      <c r="H103" s="98"/>
      <c r="I103" s="98"/>
      <c r="J103" s="45"/>
    </row>
    <row r="104" spans="1:10">
      <c r="A104" s="98"/>
      <c r="B104" s="98"/>
      <c r="C104" s="98"/>
      <c r="D104" s="98"/>
      <c r="E104" s="98"/>
      <c r="F104" s="98"/>
      <c r="G104" s="98"/>
      <c r="H104" s="98"/>
      <c r="I104" s="98"/>
      <c r="J104" s="45"/>
    </row>
    <row r="105" spans="1:10">
      <c r="A105" s="98"/>
      <c r="B105" s="98"/>
      <c r="C105" s="98"/>
      <c r="D105" s="98"/>
      <c r="E105" s="98"/>
      <c r="F105" s="98"/>
      <c r="G105" s="98"/>
      <c r="H105" s="98"/>
      <c r="I105" s="98"/>
      <c r="J105" s="45"/>
    </row>
    <row r="106" spans="1:10">
      <c r="A106" s="98"/>
      <c r="B106" s="98"/>
      <c r="C106" s="98"/>
      <c r="D106" s="98"/>
      <c r="E106" s="98"/>
      <c r="F106" s="98"/>
      <c r="G106" s="98"/>
      <c r="H106" s="98"/>
      <c r="I106" s="98"/>
      <c r="J106" s="45"/>
    </row>
    <row r="107" spans="1:10">
      <c r="A107" s="98"/>
      <c r="B107" s="98"/>
      <c r="C107" s="98"/>
      <c r="D107" s="98"/>
      <c r="E107" s="98"/>
      <c r="F107" s="98"/>
      <c r="G107" s="98"/>
      <c r="H107" s="98"/>
      <c r="I107" s="98"/>
      <c r="J107" s="45"/>
    </row>
    <row r="108" spans="1:10">
      <c r="A108" s="98"/>
      <c r="B108" s="98"/>
      <c r="C108" s="98"/>
      <c r="D108" s="98"/>
      <c r="E108" s="98"/>
      <c r="F108" s="98"/>
      <c r="G108" s="98"/>
      <c r="H108" s="98"/>
      <c r="I108" s="98"/>
      <c r="J108" s="45"/>
    </row>
    <row r="109" spans="1:10">
      <c r="A109" s="98"/>
      <c r="B109" s="98"/>
      <c r="C109" s="98"/>
      <c r="D109" s="98"/>
      <c r="E109" s="98"/>
      <c r="F109" s="98"/>
      <c r="G109" s="98"/>
      <c r="H109" s="98"/>
      <c r="I109" s="98"/>
      <c r="J109" s="45"/>
    </row>
    <row r="110" spans="1:10">
      <c r="A110" s="98"/>
      <c r="B110" s="98"/>
      <c r="C110" s="98"/>
      <c r="D110" s="98"/>
      <c r="E110" s="98"/>
      <c r="F110" s="98"/>
      <c r="G110" s="98"/>
      <c r="H110" s="98"/>
      <c r="I110" s="98"/>
      <c r="J110" s="45"/>
    </row>
    <row r="111" spans="1:10">
      <c r="A111" s="98"/>
      <c r="B111" s="98"/>
      <c r="C111" s="98"/>
      <c r="D111" s="98"/>
      <c r="E111" s="98"/>
      <c r="F111" s="98"/>
      <c r="G111" s="98"/>
      <c r="H111" s="98"/>
      <c r="I111" s="98"/>
      <c r="J111" s="45"/>
    </row>
    <row r="112" spans="1:10">
      <c r="A112" s="98"/>
      <c r="B112" s="98"/>
      <c r="C112" s="98"/>
      <c r="D112" s="98"/>
      <c r="E112" s="98"/>
      <c r="F112" s="98"/>
      <c r="G112" s="98"/>
      <c r="H112" s="98"/>
      <c r="I112" s="98"/>
      <c r="J112" s="45"/>
    </row>
    <row r="113" spans="1:10">
      <c r="A113" s="98"/>
      <c r="B113" s="98"/>
      <c r="C113" s="98"/>
      <c r="D113" s="98"/>
      <c r="E113" s="98"/>
      <c r="F113" s="98"/>
      <c r="G113" s="98"/>
      <c r="H113" s="98"/>
      <c r="I113" s="98"/>
      <c r="J113" s="45"/>
    </row>
    <row r="114" spans="1:10">
      <c r="A114" s="98"/>
      <c r="B114" s="98"/>
      <c r="C114" s="98"/>
      <c r="D114" s="98"/>
      <c r="E114" s="98"/>
      <c r="F114" s="98"/>
      <c r="G114" s="98"/>
      <c r="H114" s="98"/>
      <c r="I114" s="98"/>
      <c r="J114" s="45"/>
    </row>
    <row r="115" spans="1:10">
      <c r="A115" s="98"/>
      <c r="B115" s="98"/>
      <c r="C115" s="98"/>
      <c r="D115" s="98"/>
      <c r="E115" s="98"/>
      <c r="F115" s="98"/>
      <c r="G115" s="98"/>
      <c r="H115" s="98"/>
      <c r="I115" s="98"/>
      <c r="J115" s="45"/>
    </row>
    <row r="116" spans="1:10">
      <c r="A116" s="98"/>
      <c r="B116" s="98"/>
      <c r="C116" s="98"/>
      <c r="D116" s="98"/>
      <c r="E116" s="98"/>
      <c r="F116" s="98"/>
      <c r="G116" s="98"/>
      <c r="H116" s="98"/>
      <c r="I116" s="98"/>
      <c r="J116" s="45"/>
    </row>
    <row r="117" spans="1:10">
      <c r="A117" s="98"/>
      <c r="B117" s="98"/>
      <c r="C117" s="98"/>
      <c r="D117" s="98"/>
      <c r="E117" s="98"/>
      <c r="F117" s="98"/>
      <c r="G117" s="98"/>
      <c r="H117" s="98"/>
      <c r="I117" s="98"/>
      <c r="J117" s="45"/>
    </row>
    <row r="118" spans="1:10">
      <c r="A118" s="98"/>
      <c r="B118" s="98"/>
      <c r="C118" s="98"/>
      <c r="D118" s="98"/>
      <c r="E118" s="98"/>
      <c r="F118" s="98"/>
      <c r="G118" s="98"/>
      <c r="H118" s="98"/>
      <c r="I118" s="98"/>
      <c r="J118" s="45"/>
    </row>
    <row r="119" spans="1:10">
      <c r="A119" s="98"/>
      <c r="B119" s="98"/>
      <c r="C119" s="98"/>
      <c r="D119" s="98"/>
      <c r="E119" s="98"/>
      <c r="F119" s="98"/>
      <c r="G119" s="98"/>
      <c r="H119" s="98"/>
      <c r="I119" s="98"/>
      <c r="J119" s="45"/>
    </row>
    <row r="120" spans="1:10">
      <c r="A120" s="98"/>
      <c r="B120" s="98"/>
      <c r="C120" s="98"/>
      <c r="D120" s="98"/>
      <c r="E120" s="98"/>
      <c r="F120" s="98"/>
      <c r="G120" s="98"/>
      <c r="H120" s="98"/>
      <c r="I120" s="98"/>
      <c r="J120" s="45"/>
    </row>
    <row r="121" spans="1:10">
      <c r="A121" s="98"/>
      <c r="B121" s="98"/>
      <c r="C121" s="98"/>
      <c r="D121" s="98"/>
      <c r="E121" s="98"/>
      <c r="F121" s="98"/>
      <c r="G121" s="98"/>
      <c r="H121" s="98"/>
      <c r="I121" s="98"/>
      <c r="J121" s="45"/>
    </row>
    <row r="122" spans="1:10">
      <c r="A122" s="98"/>
      <c r="B122" s="98"/>
      <c r="C122" s="98"/>
      <c r="D122" s="98"/>
      <c r="E122" s="98"/>
      <c r="F122" s="98"/>
      <c r="G122" s="98"/>
      <c r="H122" s="98"/>
      <c r="I122" s="98"/>
      <c r="J122" s="45"/>
    </row>
    <row r="123" spans="1:10">
      <c r="A123" s="98"/>
      <c r="B123" s="98"/>
      <c r="C123" s="98"/>
      <c r="D123" s="98"/>
      <c r="E123" s="98"/>
      <c r="F123" s="98"/>
      <c r="G123" s="98"/>
      <c r="H123" s="98"/>
      <c r="I123" s="98"/>
      <c r="J123" s="45"/>
    </row>
    <row r="124" spans="1:10">
      <c r="A124" s="98"/>
      <c r="B124" s="98"/>
      <c r="C124" s="98"/>
      <c r="D124" s="98"/>
      <c r="E124" s="98"/>
      <c r="F124" s="98"/>
      <c r="G124" s="98"/>
      <c r="H124" s="98"/>
      <c r="I124" s="98"/>
      <c r="J124" s="45"/>
    </row>
    <row r="125" spans="1:10">
      <c r="A125" s="98"/>
      <c r="B125" s="98"/>
      <c r="C125" s="98"/>
      <c r="D125" s="98"/>
      <c r="E125" s="98"/>
      <c r="F125" s="98"/>
      <c r="G125" s="98"/>
      <c r="H125" s="98"/>
      <c r="I125" s="98"/>
      <c r="J125" s="45"/>
    </row>
    <row r="126" spans="1:10">
      <c r="A126" s="98"/>
      <c r="B126" s="98"/>
      <c r="C126" s="98"/>
      <c r="D126" s="98"/>
      <c r="E126" s="98"/>
      <c r="F126" s="98"/>
      <c r="G126" s="98"/>
      <c r="H126" s="98"/>
      <c r="I126" s="98"/>
      <c r="J126" s="45"/>
    </row>
    <row r="127" spans="1:10">
      <c r="A127" s="98"/>
      <c r="B127" s="98"/>
      <c r="C127" s="98"/>
      <c r="D127" s="98"/>
      <c r="E127" s="98"/>
      <c r="F127" s="98"/>
      <c r="G127" s="98"/>
      <c r="H127" s="98"/>
      <c r="I127" s="98"/>
      <c r="J127" s="45"/>
    </row>
    <row r="128" spans="1:10">
      <c r="A128" s="98"/>
      <c r="B128" s="98"/>
      <c r="C128" s="98"/>
      <c r="D128" s="98"/>
      <c r="E128" s="98"/>
      <c r="F128" s="98"/>
      <c r="G128" s="98"/>
      <c r="H128" s="98"/>
      <c r="I128" s="98"/>
      <c r="J128" s="45"/>
    </row>
    <row r="129" spans="1:10">
      <c r="A129" s="98"/>
      <c r="B129" s="98"/>
      <c r="C129" s="98"/>
      <c r="D129" s="98"/>
      <c r="E129" s="98"/>
      <c r="F129" s="98"/>
      <c r="G129" s="98"/>
      <c r="H129" s="98"/>
      <c r="I129" s="98"/>
      <c r="J129" s="45"/>
    </row>
    <row r="130" spans="1:10">
      <c r="A130" s="98"/>
      <c r="B130" s="98"/>
      <c r="C130" s="98"/>
      <c r="D130" s="98"/>
      <c r="E130" s="98"/>
      <c r="F130" s="98"/>
      <c r="G130" s="98"/>
      <c r="H130" s="98"/>
      <c r="I130" s="98"/>
      <c r="J130" s="45"/>
    </row>
    <row r="131" spans="1:10">
      <c r="A131" s="98"/>
      <c r="B131" s="98"/>
      <c r="C131" s="98"/>
      <c r="D131" s="98"/>
      <c r="E131" s="98"/>
      <c r="F131" s="98"/>
      <c r="G131" s="98"/>
      <c r="H131" s="98"/>
      <c r="I131" s="98"/>
      <c r="J131" s="45"/>
    </row>
    <row r="132" spans="1:10">
      <c r="A132" s="98"/>
      <c r="B132" s="98"/>
      <c r="C132" s="98"/>
      <c r="D132" s="98"/>
      <c r="E132" s="98"/>
      <c r="F132" s="98"/>
      <c r="G132" s="98"/>
      <c r="H132" s="98"/>
      <c r="I132" s="98"/>
      <c r="J132" s="45"/>
    </row>
    <row r="133" spans="1:10">
      <c r="A133" s="98"/>
      <c r="B133" s="98"/>
      <c r="C133" s="98"/>
      <c r="D133" s="98"/>
      <c r="E133" s="98"/>
      <c r="F133" s="98"/>
      <c r="G133" s="98"/>
      <c r="H133" s="98"/>
      <c r="I133" s="98"/>
      <c r="J133" s="45"/>
    </row>
    <row r="134" spans="1:10">
      <c r="A134" s="98"/>
      <c r="B134" s="98"/>
      <c r="C134" s="98"/>
      <c r="D134" s="98"/>
      <c r="E134" s="98"/>
      <c r="F134" s="98"/>
      <c r="G134" s="98"/>
      <c r="H134" s="98"/>
      <c r="I134" s="98"/>
      <c r="J134" s="45"/>
    </row>
    <row r="135" spans="1:10">
      <c r="A135" s="98"/>
      <c r="B135" s="98"/>
      <c r="C135" s="98"/>
      <c r="D135" s="98"/>
      <c r="E135" s="98"/>
      <c r="F135" s="98"/>
      <c r="G135" s="98"/>
      <c r="H135" s="98"/>
      <c r="I135" s="98"/>
      <c r="J135" s="45"/>
    </row>
    <row r="136" spans="1:10">
      <c r="A136" s="98"/>
      <c r="B136" s="98"/>
      <c r="C136" s="98"/>
      <c r="D136" s="98"/>
      <c r="E136" s="98"/>
      <c r="F136" s="98"/>
      <c r="G136" s="98"/>
      <c r="H136" s="98"/>
      <c r="I136" s="98"/>
      <c r="J136" s="45"/>
    </row>
    <row r="137" spans="1:10">
      <c r="A137" s="98"/>
      <c r="B137" s="98"/>
      <c r="C137" s="98"/>
      <c r="D137" s="98"/>
      <c r="E137" s="98"/>
      <c r="F137" s="98"/>
      <c r="G137" s="98"/>
      <c r="H137" s="98"/>
      <c r="I137" s="98"/>
      <c r="J137" s="45"/>
    </row>
    <row r="138" spans="1:10">
      <c r="A138" s="98"/>
      <c r="B138" s="98"/>
      <c r="C138" s="98"/>
      <c r="D138" s="98"/>
      <c r="E138" s="98"/>
      <c r="F138" s="98"/>
      <c r="G138" s="98"/>
      <c r="H138" s="98"/>
      <c r="I138" s="98"/>
      <c r="J138" s="45"/>
    </row>
    <row r="139" spans="1:10">
      <c r="A139" s="98"/>
      <c r="B139" s="98"/>
      <c r="C139" s="98"/>
      <c r="D139" s="98"/>
      <c r="E139" s="98"/>
      <c r="F139" s="98"/>
      <c r="G139" s="98"/>
      <c r="H139" s="98"/>
      <c r="I139" s="98"/>
      <c r="J139" s="45"/>
    </row>
    <row r="140" spans="1:10">
      <c r="A140" s="98"/>
      <c r="B140" s="98"/>
      <c r="C140" s="98"/>
      <c r="D140" s="98"/>
      <c r="E140" s="98"/>
      <c r="F140" s="98"/>
      <c r="G140" s="98"/>
      <c r="H140" s="98"/>
      <c r="I140" s="98"/>
      <c r="J140" s="45"/>
    </row>
    <row r="141" spans="1:10">
      <c r="A141" s="98"/>
      <c r="B141" s="98"/>
      <c r="C141" s="98"/>
      <c r="D141" s="98"/>
      <c r="E141" s="98"/>
      <c r="F141" s="98"/>
      <c r="G141" s="98"/>
      <c r="H141" s="98"/>
      <c r="I141" s="98"/>
      <c r="J141" s="45"/>
    </row>
    <row r="142" spans="1:10">
      <c r="A142" s="98"/>
      <c r="B142" s="98"/>
      <c r="C142" s="98"/>
      <c r="D142" s="98"/>
      <c r="E142" s="98"/>
      <c r="F142" s="98"/>
      <c r="G142" s="98"/>
      <c r="H142" s="98"/>
      <c r="I142" s="98"/>
      <c r="J142" s="45"/>
    </row>
    <row r="143" spans="1:10">
      <c r="A143" s="98"/>
      <c r="B143" s="98"/>
      <c r="C143" s="98"/>
      <c r="D143" s="98"/>
      <c r="E143" s="98"/>
      <c r="F143" s="98"/>
      <c r="G143" s="98"/>
      <c r="H143" s="98"/>
      <c r="I143" s="98"/>
      <c r="J143" s="45"/>
    </row>
    <row r="144" spans="1:10">
      <c r="A144" s="98"/>
      <c r="B144" s="98"/>
      <c r="C144" s="98"/>
      <c r="D144" s="98"/>
      <c r="E144" s="98"/>
      <c r="F144" s="98"/>
      <c r="G144" s="98"/>
      <c r="H144" s="98"/>
      <c r="I144" s="98"/>
      <c r="J144" s="45"/>
    </row>
    <row r="145" spans="1:10">
      <c r="A145" s="98"/>
      <c r="B145" s="98"/>
      <c r="C145" s="98"/>
      <c r="D145" s="98"/>
      <c r="E145" s="98"/>
      <c r="F145" s="98"/>
      <c r="G145" s="98"/>
      <c r="H145" s="98"/>
      <c r="I145" s="98"/>
      <c r="J145" s="45"/>
    </row>
    <row r="146" spans="1:10">
      <c r="A146" s="98"/>
      <c r="B146" s="98"/>
      <c r="C146" s="98"/>
      <c r="D146" s="98"/>
      <c r="E146" s="98"/>
      <c r="F146" s="98"/>
      <c r="G146" s="98"/>
      <c r="H146" s="98"/>
      <c r="I146" s="98"/>
      <c r="J146" s="45"/>
    </row>
    <row r="147" spans="1:10">
      <c r="A147" s="98"/>
      <c r="B147" s="98"/>
      <c r="C147" s="98"/>
      <c r="D147" s="98"/>
      <c r="E147" s="98"/>
      <c r="F147" s="98"/>
      <c r="G147" s="98"/>
      <c r="H147" s="98"/>
      <c r="I147" s="98"/>
      <c r="J147" s="45"/>
    </row>
    <row r="148" spans="1:10">
      <c r="A148" s="98"/>
      <c r="B148" s="98"/>
      <c r="C148" s="98"/>
      <c r="D148" s="98"/>
      <c r="E148" s="98"/>
      <c r="F148" s="98"/>
      <c r="G148" s="98"/>
      <c r="H148" s="98"/>
      <c r="I148" s="98"/>
      <c r="J148" s="45"/>
    </row>
    <row r="149" spans="1:10">
      <c r="A149" s="98"/>
      <c r="B149" s="98"/>
      <c r="C149" s="98"/>
      <c r="D149" s="98"/>
      <c r="E149" s="98"/>
      <c r="F149" s="98"/>
      <c r="G149" s="98"/>
      <c r="H149" s="98"/>
      <c r="I149" s="98"/>
      <c r="J149" s="45"/>
    </row>
    <row r="150" spans="1:10">
      <c r="A150" s="98"/>
      <c r="B150" s="98"/>
      <c r="C150" s="98"/>
      <c r="D150" s="98"/>
      <c r="E150" s="98"/>
      <c r="F150" s="98"/>
      <c r="G150" s="98"/>
      <c r="H150" s="98"/>
      <c r="I150" s="98"/>
      <c r="J150" s="45"/>
    </row>
    <row r="151" spans="1:10">
      <c r="A151" s="98"/>
      <c r="B151" s="98"/>
      <c r="C151" s="98"/>
      <c r="D151" s="98"/>
      <c r="E151" s="98"/>
      <c r="F151" s="98"/>
      <c r="G151" s="98"/>
      <c r="H151" s="98"/>
      <c r="I151" s="98"/>
      <c r="J151" s="45"/>
    </row>
    <row r="152" spans="1:10">
      <c r="A152" s="98"/>
      <c r="B152" s="98"/>
      <c r="C152" s="98"/>
      <c r="D152" s="98"/>
      <c r="E152" s="98"/>
      <c r="F152" s="98"/>
      <c r="G152" s="98"/>
      <c r="H152" s="98"/>
      <c r="I152" s="98"/>
      <c r="J152" s="45"/>
    </row>
    <row r="153" spans="1:10">
      <c r="A153" s="98"/>
      <c r="B153" s="98"/>
      <c r="C153" s="98"/>
      <c r="D153" s="98"/>
      <c r="E153" s="98"/>
      <c r="F153" s="98"/>
      <c r="G153" s="98"/>
      <c r="H153" s="98"/>
      <c r="I153" s="98"/>
      <c r="J153" s="45"/>
    </row>
    <row r="154" spans="1:10">
      <c r="A154" s="98"/>
      <c r="B154" s="98"/>
      <c r="C154" s="98"/>
      <c r="D154" s="98"/>
      <c r="E154" s="98"/>
      <c r="F154" s="98"/>
      <c r="G154" s="98"/>
      <c r="H154" s="98"/>
      <c r="I154" s="98"/>
      <c r="J154" s="45"/>
    </row>
    <row r="155" spans="1:10">
      <c r="A155" s="98"/>
      <c r="B155" s="98"/>
      <c r="C155" s="98"/>
      <c r="D155" s="98"/>
      <c r="E155" s="98"/>
      <c r="F155" s="98"/>
      <c r="G155" s="98"/>
      <c r="H155" s="98"/>
      <c r="I155" s="98"/>
      <c r="J155" s="45"/>
    </row>
    <row r="156" spans="1:10">
      <c r="A156" s="98"/>
      <c r="B156" s="98"/>
      <c r="C156" s="98"/>
      <c r="D156" s="98"/>
      <c r="E156" s="98"/>
      <c r="F156" s="98"/>
      <c r="G156" s="98"/>
      <c r="H156" s="98"/>
      <c r="I156" s="98"/>
      <c r="J156" s="45"/>
    </row>
    <row r="157" spans="1:10">
      <c r="A157" s="98"/>
      <c r="B157" s="98"/>
      <c r="C157" s="98"/>
      <c r="D157" s="98"/>
      <c r="E157" s="98"/>
      <c r="F157" s="98"/>
      <c r="G157" s="98"/>
      <c r="H157" s="98"/>
      <c r="I157" s="98"/>
      <c r="J157" s="45"/>
    </row>
    <row r="158" spans="1:10">
      <c r="A158" s="98"/>
      <c r="B158" s="98"/>
      <c r="C158" s="98"/>
      <c r="D158" s="98"/>
      <c r="E158" s="98"/>
      <c r="F158" s="98"/>
      <c r="G158" s="98"/>
      <c r="H158" s="98"/>
      <c r="I158" s="98"/>
      <c r="J158" s="45"/>
    </row>
    <row r="159" spans="1:10">
      <c r="A159" s="98"/>
      <c r="B159" s="98"/>
      <c r="C159" s="98"/>
      <c r="D159" s="98"/>
      <c r="E159" s="98"/>
      <c r="F159" s="98"/>
      <c r="G159" s="98"/>
      <c r="H159" s="98"/>
      <c r="I159" s="98"/>
      <c r="J159" s="45"/>
    </row>
    <row r="160" spans="1:10">
      <c r="A160" s="98"/>
      <c r="B160" s="98"/>
      <c r="C160" s="98"/>
      <c r="D160" s="98"/>
      <c r="E160" s="98"/>
      <c r="F160" s="98"/>
      <c r="G160" s="98"/>
      <c r="H160" s="98"/>
      <c r="I160" s="98"/>
      <c r="J160" s="45"/>
    </row>
    <row r="161" spans="1:10">
      <c r="A161" s="98"/>
      <c r="B161" s="98"/>
      <c r="C161" s="98"/>
      <c r="D161" s="98"/>
      <c r="E161" s="98"/>
      <c r="F161" s="98"/>
      <c r="G161" s="98"/>
      <c r="H161" s="98"/>
      <c r="I161" s="98"/>
      <c r="J161" s="45"/>
    </row>
    <row r="162" spans="1:10">
      <c r="A162" s="98"/>
      <c r="B162" s="98"/>
      <c r="C162" s="98"/>
      <c r="D162" s="98"/>
      <c r="E162" s="98"/>
      <c r="F162" s="98"/>
      <c r="G162" s="98"/>
      <c r="H162" s="98"/>
      <c r="I162" s="98"/>
      <c r="J162" s="45"/>
    </row>
    <row r="163" spans="1:10">
      <c r="A163" s="98"/>
      <c r="B163" s="98"/>
      <c r="C163" s="98"/>
      <c r="D163" s="98"/>
      <c r="E163" s="98"/>
      <c r="F163" s="98"/>
      <c r="G163" s="98"/>
      <c r="H163" s="98"/>
      <c r="I163" s="98"/>
      <c r="J163" s="45"/>
    </row>
    <row r="164" spans="1:10">
      <c r="A164" s="98"/>
      <c r="B164" s="98"/>
      <c r="C164" s="98"/>
      <c r="D164" s="98"/>
      <c r="E164" s="98"/>
      <c r="F164" s="98"/>
      <c r="G164" s="98"/>
      <c r="H164" s="98"/>
      <c r="I164" s="98"/>
      <c r="J164" s="45"/>
    </row>
    <row r="165" spans="1:10">
      <c r="A165" s="98"/>
      <c r="B165" s="98"/>
      <c r="C165" s="98"/>
      <c r="D165" s="98"/>
      <c r="E165" s="98"/>
      <c r="F165" s="98"/>
      <c r="G165" s="98"/>
      <c r="H165" s="98"/>
      <c r="I165" s="98"/>
      <c r="J165" s="45"/>
    </row>
    <row r="166" spans="1:10">
      <c r="A166" s="98"/>
      <c r="B166" s="98"/>
      <c r="C166" s="98"/>
      <c r="D166" s="98"/>
      <c r="E166" s="98"/>
      <c r="F166" s="98"/>
      <c r="G166" s="98"/>
      <c r="H166" s="98"/>
      <c r="I166" s="98"/>
      <c r="J166" s="45"/>
    </row>
    <row r="167" spans="1:10">
      <c r="A167" s="98"/>
      <c r="B167" s="98"/>
      <c r="C167" s="98"/>
      <c r="D167" s="98"/>
      <c r="E167" s="98"/>
      <c r="F167" s="98"/>
      <c r="G167" s="98"/>
      <c r="H167" s="98"/>
      <c r="I167" s="98"/>
      <c r="J167" s="45"/>
    </row>
    <row r="168" spans="1:10">
      <c r="A168" s="98"/>
      <c r="B168" s="98"/>
      <c r="C168" s="98"/>
      <c r="D168" s="98"/>
      <c r="E168" s="98"/>
      <c r="F168" s="98"/>
      <c r="G168" s="98"/>
      <c r="H168" s="98"/>
      <c r="I168" s="98"/>
      <c r="J168" s="45"/>
    </row>
    <row r="169" spans="1:10">
      <c r="A169" s="98"/>
      <c r="B169" s="98"/>
      <c r="C169" s="98"/>
      <c r="D169" s="98"/>
      <c r="E169" s="98"/>
      <c r="F169" s="98"/>
      <c r="G169" s="98"/>
      <c r="H169" s="98"/>
      <c r="I169" s="98"/>
      <c r="J169" s="45"/>
    </row>
    <row r="170" spans="1:10">
      <c r="A170" s="98"/>
      <c r="B170" s="98"/>
      <c r="C170" s="98"/>
      <c r="D170" s="98"/>
      <c r="E170" s="98"/>
      <c r="F170" s="98"/>
      <c r="G170" s="98"/>
      <c r="H170" s="98"/>
      <c r="I170" s="98"/>
      <c r="J170" s="45"/>
    </row>
    <row r="171" spans="1:10">
      <c r="A171" s="98"/>
      <c r="B171" s="98"/>
      <c r="C171" s="98"/>
      <c r="D171" s="98"/>
      <c r="E171" s="98"/>
      <c r="F171" s="98"/>
      <c r="G171" s="98"/>
      <c r="H171" s="98"/>
      <c r="I171" s="98"/>
      <c r="J171" s="45"/>
    </row>
    <row r="172" spans="1:10">
      <c r="A172" s="98"/>
      <c r="B172" s="98"/>
      <c r="C172" s="98"/>
      <c r="D172" s="98"/>
      <c r="E172" s="98"/>
      <c r="F172" s="98"/>
      <c r="G172" s="98"/>
      <c r="H172" s="98"/>
      <c r="I172" s="98"/>
      <c r="J172" s="45"/>
    </row>
    <row r="173" spans="1:10">
      <c r="A173" s="98"/>
      <c r="B173" s="98"/>
      <c r="C173" s="98"/>
      <c r="D173" s="98"/>
      <c r="E173" s="98"/>
      <c r="F173" s="98"/>
      <c r="G173" s="98"/>
      <c r="H173" s="98"/>
      <c r="I173" s="98"/>
      <c r="J173" s="45"/>
    </row>
    <row r="174" spans="1:10">
      <c r="A174" s="98"/>
      <c r="B174" s="98"/>
      <c r="C174" s="98"/>
      <c r="D174" s="98"/>
      <c r="E174" s="98"/>
      <c r="F174" s="98"/>
      <c r="G174" s="98"/>
      <c r="H174" s="98"/>
      <c r="I174" s="98"/>
      <c r="J174" s="45"/>
    </row>
    <row r="175" spans="1:10">
      <c r="A175" s="98"/>
      <c r="B175" s="98"/>
      <c r="C175" s="98"/>
      <c r="D175" s="98"/>
      <c r="E175" s="98"/>
      <c r="F175" s="98"/>
      <c r="G175" s="98"/>
      <c r="H175" s="98"/>
      <c r="I175" s="98"/>
      <c r="J175" s="45"/>
    </row>
    <row r="176" spans="1:10">
      <c r="A176" s="98"/>
      <c r="B176" s="98"/>
      <c r="C176" s="98"/>
      <c r="D176" s="98"/>
      <c r="E176" s="98"/>
      <c r="F176" s="98"/>
      <c r="G176" s="98"/>
      <c r="H176" s="98"/>
      <c r="I176" s="98"/>
      <c r="J176" s="45"/>
    </row>
    <row r="177" spans="1:10">
      <c r="A177" s="98"/>
      <c r="B177" s="98"/>
      <c r="C177" s="98"/>
      <c r="D177" s="98"/>
      <c r="E177" s="98"/>
      <c r="F177" s="98"/>
      <c r="G177" s="98"/>
      <c r="H177" s="98"/>
      <c r="I177" s="98"/>
      <c r="J177" s="45"/>
    </row>
    <row r="178" spans="1:10">
      <c r="A178" s="98"/>
      <c r="B178" s="98"/>
      <c r="C178" s="98"/>
      <c r="D178" s="98"/>
      <c r="E178" s="98"/>
      <c r="F178" s="98"/>
      <c r="G178" s="98"/>
      <c r="H178" s="98"/>
      <c r="I178" s="98"/>
      <c r="J178" s="45"/>
    </row>
    <row r="179" spans="1:10">
      <c r="A179" s="98"/>
      <c r="B179" s="98"/>
      <c r="C179" s="98"/>
      <c r="D179" s="98"/>
      <c r="E179" s="98"/>
      <c r="F179" s="98"/>
      <c r="G179" s="98"/>
      <c r="H179" s="98"/>
      <c r="I179" s="98"/>
      <c r="J179" s="45"/>
    </row>
    <row r="180" spans="1:10">
      <c r="A180" s="98"/>
      <c r="B180" s="98"/>
      <c r="C180" s="98"/>
      <c r="D180" s="98"/>
      <c r="E180" s="98"/>
      <c r="F180" s="98"/>
      <c r="G180" s="98"/>
      <c r="H180" s="98"/>
      <c r="I180" s="98"/>
      <c r="J180" s="45"/>
    </row>
    <row r="181" spans="1:10">
      <c r="A181" s="98"/>
      <c r="B181" s="98"/>
      <c r="C181" s="98"/>
      <c r="D181" s="98"/>
      <c r="E181" s="98"/>
      <c r="F181" s="98"/>
      <c r="G181" s="98"/>
      <c r="H181" s="98"/>
      <c r="I181" s="98"/>
      <c r="J181" s="45"/>
    </row>
    <row r="182" spans="1:10">
      <c r="A182" s="98"/>
      <c r="B182" s="98"/>
      <c r="C182" s="98"/>
      <c r="D182" s="98"/>
      <c r="E182" s="98"/>
      <c r="F182" s="98"/>
      <c r="G182" s="98"/>
      <c r="H182" s="98"/>
      <c r="I182" s="98"/>
      <c r="J182" s="45"/>
    </row>
    <row r="183" spans="1:10">
      <c r="A183" s="98"/>
      <c r="B183" s="98"/>
      <c r="C183" s="98"/>
      <c r="D183" s="98"/>
      <c r="E183" s="98"/>
      <c r="F183" s="98"/>
      <c r="G183" s="98"/>
      <c r="H183" s="98"/>
      <c r="I183" s="98"/>
      <c r="J183" s="45"/>
    </row>
    <row r="184" spans="1:10">
      <c r="A184" s="98"/>
      <c r="B184" s="98"/>
      <c r="C184" s="98"/>
      <c r="D184" s="98"/>
      <c r="E184" s="98"/>
      <c r="F184" s="98"/>
      <c r="G184" s="98"/>
      <c r="H184" s="98"/>
      <c r="I184" s="98"/>
      <c r="J184" s="45"/>
    </row>
    <row r="185" spans="1:10">
      <c r="A185" s="98"/>
      <c r="B185" s="98"/>
      <c r="C185" s="98"/>
      <c r="D185" s="98"/>
      <c r="E185" s="98"/>
      <c r="F185" s="98"/>
      <c r="G185" s="98"/>
      <c r="H185" s="98"/>
      <c r="I185" s="98"/>
      <c r="J185" s="45"/>
    </row>
    <row r="186" spans="1:10">
      <c r="A186" s="98"/>
      <c r="B186" s="98"/>
      <c r="C186" s="98"/>
      <c r="D186" s="98"/>
      <c r="E186" s="98"/>
      <c r="F186" s="98"/>
      <c r="G186" s="98"/>
      <c r="H186" s="98"/>
      <c r="I186" s="98"/>
      <c r="J186" s="45"/>
    </row>
    <row r="187" spans="1:10">
      <c r="A187" s="98"/>
      <c r="B187" s="98"/>
      <c r="C187" s="98"/>
      <c r="D187" s="98"/>
      <c r="E187" s="98"/>
      <c r="F187" s="98"/>
      <c r="G187" s="98"/>
      <c r="H187" s="98"/>
      <c r="I187" s="98"/>
      <c r="J187" s="45"/>
    </row>
    <row r="188" spans="1:10">
      <c r="A188" s="98"/>
      <c r="B188" s="98"/>
      <c r="C188" s="98"/>
      <c r="D188" s="98"/>
      <c r="E188" s="98"/>
      <c r="F188" s="98"/>
      <c r="G188" s="98"/>
      <c r="H188" s="98"/>
      <c r="I188" s="98"/>
      <c r="J188" s="45"/>
    </row>
    <row r="189" spans="1:10">
      <c r="A189" s="98"/>
      <c r="B189" s="98"/>
      <c r="C189" s="98"/>
      <c r="D189" s="98"/>
      <c r="E189" s="98"/>
      <c r="F189" s="98"/>
      <c r="G189" s="98"/>
      <c r="H189" s="98"/>
      <c r="I189" s="98"/>
      <c r="J189" s="45"/>
    </row>
    <row r="190" spans="1:10">
      <c r="A190" s="98"/>
      <c r="B190" s="98"/>
      <c r="C190" s="98"/>
      <c r="D190" s="98"/>
      <c r="E190" s="98"/>
      <c r="F190" s="98"/>
      <c r="G190" s="98"/>
      <c r="H190" s="98"/>
      <c r="I190" s="98"/>
      <c r="J190" s="45"/>
    </row>
    <row r="191" spans="1:10">
      <c r="A191" s="98"/>
      <c r="B191" s="98"/>
      <c r="C191" s="98"/>
      <c r="D191" s="98"/>
      <c r="E191" s="98"/>
      <c r="F191" s="98"/>
      <c r="G191" s="98"/>
      <c r="H191" s="98"/>
      <c r="I191" s="98"/>
      <c r="J191" s="45"/>
    </row>
    <row r="192" spans="1:10">
      <c r="A192" s="98"/>
      <c r="B192" s="98"/>
      <c r="C192" s="98"/>
      <c r="D192" s="98"/>
      <c r="E192" s="98"/>
      <c r="F192" s="98"/>
      <c r="G192" s="98"/>
      <c r="H192" s="98"/>
      <c r="I192" s="98"/>
      <c r="J192" s="45"/>
    </row>
    <row r="193" spans="1:10">
      <c r="A193" s="98"/>
      <c r="B193" s="98"/>
      <c r="C193" s="98"/>
      <c r="D193" s="98"/>
      <c r="E193" s="98"/>
      <c r="F193" s="98"/>
      <c r="G193" s="98"/>
      <c r="H193" s="98"/>
      <c r="I193" s="98"/>
      <c r="J193" s="45"/>
    </row>
    <row r="194" spans="1:10">
      <c r="A194" s="98"/>
      <c r="B194" s="98"/>
      <c r="C194" s="98"/>
      <c r="D194" s="98"/>
      <c r="E194" s="98"/>
      <c r="F194" s="98"/>
      <c r="G194" s="98"/>
      <c r="H194" s="98"/>
      <c r="I194" s="98"/>
      <c r="J194" s="45"/>
    </row>
    <row r="195" spans="1:10">
      <c r="A195" s="98"/>
      <c r="B195" s="98"/>
      <c r="C195" s="98"/>
      <c r="D195" s="98"/>
      <c r="E195" s="98"/>
      <c r="F195" s="98"/>
      <c r="G195" s="98"/>
      <c r="H195" s="98"/>
      <c r="I195" s="98"/>
      <c r="J195" s="45"/>
    </row>
    <row r="196" spans="1:10">
      <c r="A196" s="98"/>
      <c r="B196" s="98"/>
      <c r="C196" s="98"/>
      <c r="D196" s="98"/>
      <c r="E196" s="98"/>
      <c r="F196" s="98"/>
      <c r="G196" s="98"/>
      <c r="H196" s="98"/>
      <c r="I196" s="98"/>
      <c r="J196" s="45"/>
    </row>
    <row r="197" spans="1:10">
      <c r="A197" s="98"/>
      <c r="B197" s="98"/>
      <c r="C197" s="98"/>
      <c r="D197" s="98"/>
      <c r="E197" s="98"/>
      <c r="F197" s="98"/>
      <c r="G197" s="98"/>
      <c r="H197" s="98"/>
      <c r="I197" s="98"/>
      <c r="J197" s="45"/>
    </row>
    <row r="198" spans="1:10">
      <c r="A198" s="98"/>
      <c r="B198" s="98"/>
      <c r="C198" s="98"/>
      <c r="D198" s="98"/>
      <c r="E198" s="98"/>
      <c r="F198" s="98"/>
      <c r="G198" s="98"/>
      <c r="H198" s="98"/>
      <c r="I198" s="98"/>
      <c r="J198" s="45"/>
    </row>
    <row r="199" spans="1:10">
      <c r="A199" s="98"/>
      <c r="B199" s="98"/>
      <c r="C199" s="98"/>
      <c r="D199" s="98"/>
      <c r="E199" s="98"/>
      <c r="F199" s="98"/>
      <c r="G199" s="98"/>
      <c r="H199" s="98"/>
      <c r="I199" s="98"/>
      <c r="J199" s="45"/>
    </row>
    <row r="200" spans="1:10">
      <c r="A200" s="98"/>
      <c r="B200" s="98"/>
      <c r="C200" s="98"/>
      <c r="D200" s="98"/>
      <c r="E200" s="98"/>
      <c r="F200" s="98"/>
      <c r="G200" s="98"/>
      <c r="H200" s="98"/>
      <c r="I200" s="98"/>
      <c r="J200" s="45"/>
    </row>
    <row r="201" spans="1:10">
      <c r="A201" s="98"/>
      <c r="B201" s="98"/>
      <c r="C201" s="98"/>
      <c r="D201" s="98"/>
      <c r="E201" s="98"/>
      <c r="F201" s="98"/>
      <c r="G201" s="98"/>
      <c r="H201" s="98"/>
      <c r="I201" s="98"/>
      <c r="J201" s="45"/>
    </row>
    <row r="202" spans="1:10">
      <c r="A202" s="98"/>
      <c r="B202" s="98"/>
      <c r="C202" s="98"/>
      <c r="D202" s="98"/>
      <c r="E202" s="98"/>
      <c r="F202" s="98"/>
      <c r="G202" s="98"/>
      <c r="H202" s="98"/>
      <c r="I202" s="98"/>
      <c r="J202" s="45"/>
    </row>
    <row r="203" spans="1:10">
      <c r="A203" s="98"/>
      <c r="B203" s="98"/>
      <c r="C203" s="98"/>
      <c r="D203" s="98"/>
      <c r="E203" s="98"/>
      <c r="F203" s="98"/>
      <c r="G203" s="98"/>
      <c r="H203" s="98"/>
      <c r="I203" s="98"/>
      <c r="J203" s="45"/>
    </row>
    <row r="204" spans="1:10">
      <c r="A204" s="98"/>
      <c r="B204" s="98"/>
      <c r="C204" s="98"/>
      <c r="D204" s="98"/>
      <c r="E204" s="98"/>
      <c r="F204" s="98"/>
      <c r="G204" s="98"/>
      <c r="H204" s="98"/>
      <c r="I204" s="98"/>
      <c r="J204" s="45"/>
    </row>
    <row r="205" spans="1:10">
      <c r="A205" s="98"/>
      <c r="B205" s="98"/>
      <c r="C205" s="98"/>
      <c r="D205" s="98"/>
      <c r="E205" s="98"/>
      <c r="F205" s="98"/>
      <c r="G205" s="98"/>
      <c r="H205" s="98"/>
      <c r="I205" s="98"/>
      <c r="J205" s="45"/>
    </row>
    <row r="206" spans="1:10">
      <c r="A206" s="98"/>
      <c r="B206" s="98"/>
      <c r="C206" s="98"/>
      <c r="D206" s="98"/>
      <c r="E206" s="98"/>
      <c r="F206" s="98"/>
      <c r="G206" s="98"/>
      <c r="H206" s="98"/>
      <c r="I206" s="98"/>
      <c r="J206" s="45"/>
    </row>
    <row r="207" spans="1:10">
      <c r="A207" s="98"/>
      <c r="B207" s="98"/>
      <c r="C207" s="98"/>
      <c r="D207" s="98"/>
      <c r="E207" s="98"/>
      <c r="F207" s="98"/>
      <c r="G207" s="98"/>
      <c r="H207" s="98"/>
      <c r="I207" s="98"/>
      <c r="J207" s="45"/>
    </row>
    <row r="208" spans="1:10">
      <c r="A208" s="98"/>
      <c r="B208" s="98"/>
      <c r="C208" s="98"/>
      <c r="D208" s="98"/>
      <c r="E208" s="98"/>
      <c r="F208" s="98"/>
      <c r="G208" s="98"/>
      <c r="H208" s="98"/>
      <c r="I208" s="98"/>
      <c r="J208" s="45"/>
    </row>
    <row r="209" spans="1:10">
      <c r="A209" s="98"/>
      <c r="B209" s="98"/>
      <c r="C209" s="98"/>
      <c r="D209" s="98"/>
      <c r="E209" s="98"/>
      <c r="F209" s="98"/>
      <c r="G209" s="98"/>
      <c r="H209" s="98"/>
      <c r="I209" s="98"/>
      <c r="J209" s="45"/>
    </row>
    <row r="210" spans="1:10">
      <c r="A210" s="98"/>
      <c r="B210" s="98"/>
      <c r="C210" s="98"/>
      <c r="D210" s="98"/>
      <c r="E210" s="98"/>
      <c r="F210" s="98"/>
      <c r="G210" s="98"/>
      <c r="H210" s="98"/>
      <c r="I210" s="98"/>
      <c r="J210" s="45"/>
    </row>
    <row r="211" spans="1:10">
      <c r="A211" s="98"/>
      <c r="B211" s="98"/>
      <c r="C211" s="98"/>
      <c r="D211" s="98"/>
      <c r="E211" s="98"/>
      <c r="F211" s="98"/>
      <c r="G211" s="98"/>
      <c r="H211" s="98"/>
      <c r="I211" s="98"/>
      <c r="J211" s="45"/>
    </row>
    <row r="212" spans="1:10">
      <c r="A212" s="98"/>
      <c r="B212" s="98"/>
      <c r="C212" s="98"/>
      <c r="D212" s="98"/>
      <c r="E212" s="98"/>
      <c r="F212" s="98"/>
      <c r="G212" s="98"/>
      <c r="H212" s="98"/>
      <c r="I212" s="98"/>
      <c r="J212" s="45"/>
    </row>
    <row r="213" spans="1:10">
      <c r="A213" s="98"/>
      <c r="B213" s="98"/>
      <c r="C213" s="98"/>
      <c r="D213" s="98"/>
      <c r="E213" s="98"/>
      <c r="F213" s="98"/>
      <c r="G213" s="98"/>
      <c r="H213" s="98"/>
      <c r="I213" s="98"/>
      <c r="J213" s="45"/>
    </row>
    <row r="214" spans="1:10">
      <c r="A214" s="98"/>
      <c r="B214" s="98"/>
      <c r="C214" s="98"/>
      <c r="D214" s="98"/>
      <c r="E214" s="98"/>
      <c r="F214" s="98"/>
      <c r="G214" s="98"/>
      <c r="H214" s="98"/>
      <c r="I214" s="98"/>
      <c r="J214" s="45"/>
    </row>
    <row r="215" spans="1:10">
      <c r="A215" s="98"/>
      <c r="B215" s="98"/>
      <c r="C215" s="98"/>
      <c r="D215" s="98"/>
      <c r="E215" s="98"/>
      <c r="F215" s="98"/>
      <c r="G215" s="98"/>
      <c r="H215" s="98"/>
      <c r="I215" s="98"/>
      <c r="J215" s="45"/>
    </row>
    <row r="216" spans="1:10">
      <c r="A216" s="98"/>
      <c r="B216" s="98"/>
      <c r="C216" s="98"/>
      <c r="D216" s="98"/>
      <c r="E216" s="98"/>
      <c r="F216" s="98"/>
      <c r="G216" s="98"/>
      <c r="H216" s="98"/>
      <c r="I216" s="98"/>
      <c r="J216" s="45"/>
    </row>
    <row r="217" spans="1:10">
      <c r="A217" s="98"/>
      <c r="B217" s="98"/>
      <c r="C217" s="98"/>
      <c r="D217" s="98"/>
      <c r="E217" s="98"/>
      <c r="F217" s="98"/>
      <c r="G217" s="98"/>
      <c r="H217" s="98"/>
      <c r="I217" s="98"/>
      <c r="J217" s="45"/>
    </row>
    <row r="218" spans="1:10">
      <c r="A218" s="98"/>
      <c r="B218" s="98"/>
      <c r="C218" s="98"/>
      <c r="D218" s="98"/>
      <c r="E218" s="98"/>
      <c r="F218" s="98"/>
      <c r="G218" s="98"/>
      <c r="H218" s="98"/>
      <c r="I218" s="98"/>
      <c r="J218" s="45"/>
    </row>
    <row r="219" spans="1:10">
      <c r="A219" s="98"/>
      <c r="B219" s="98"/>
      <c r="C219" s="98"/>
      <c r="D219" s="98"/>
      <c r="E219" s="98"/>
      <c r="F219" s="98"/>
      <c r="G219" s="98"/>
      <c r="H219" s="98"/>
      <c r="I219" s="98"/>
      <c r="J219" s="45"/>
    </row>
    <row r="220" spans="1:10">
      <c r="A220" s="98"/>
      <c r="B220" s="98"/>
      <c r="C220" s="98"/>
      <c r="D220" s="98"/>
      <c r="E220" s="98"/>
      <c r="F220" s="98"/>
      <c r="G220" s="98"/>
      <c r="H220" s="98"/>
      <c r="I220" s="98"/>
      <c r="J220" s="45"/>
    </row>
    <row r="221" spans="1:10">
      <c r="A221" s="98"/>
      <c r="B221" s="98"/>
      <c r="C221" s="98"/>
      <c r="D221" s="98"/>
      <c r="E221" s="98"/>
      <c r="F221" s="98"/>
      <c r="G221" s="98"/>
      <c r="H221" s="98"/>
      <c r="I221" s="98"/>
      <c r="J221" s="45"/>
    </row>
    <row r="222" spans="1:10">
      <c r="A222" s="98"/>
      <c r="B222" s="98"/>
      <c r="C222" s="98"/>
      <c r="D222" s="98"/>
      <c r="E222" s="98"/>
      <c r="F222" s="98"/>
      <c r="G222" s="98"/>
      <c r="H222" s="98"/>
      <c r="I222" s="98"/>
      <c r="J222" s="45"/>
    </row>
    <row r="223" spans="1:10">
      <c r="A223" s="98"/>
      <c r="B223" s="98"/>
      <c r="C223" s="98"/>
      <c r="D223" s="98"/>
      <c r="E223" s="98"/>
      <c r="F223" s="98"/>
      <c r="G223" s="98"/>
      <c r="H223" s="98"/>
      <c r="I223" s="98"/>
      <c r="J223" s="45"/>
    </row>
    <row r="224" spans="1:10">
      <c r="A224" s="98"/>
      <c r="B224" s="98"/>
      <c r="C224" s="98"/>
      <c r="D224" s="98"/>
      <c r="E224" s="98"/>
      <c r="F224" s="98"/>
      <c r="G224" s="98"/>
      <c r="H224" s="98"/>
      <c r="I224" s="98"/>
      <c r="J224" s="45"/>
    </row>
    <row r="225" spans="1:10">
      <c r="A225" s="98"/>
      <c r="B225" s="98"/>
      <c r="C225" s="98"/>
      <c r="D225" s="98"/>
      <c r="E225" s="98"/>
      <c r="F225" s="98"/>
      <c r="G225" s="98"/>
      <c r="H225" s="98"/>
      <c r="I225" s="98"/>
      <c r="J225" s="45"/>
    </row>
    <row r="226" spans="1:10">
      <c r="A226" s="98"/>
      <c r="B226" s="98"/>
      <c r="C226" s="98"/>
      <c r="D226" s="98"/>
      <c r="E226" s="98"/>
      <c r="F226" s="98"/>
      <c r="G226" s="98"/>
      <c r="H226" s="98"/>
      <c r="I226" s="98"/>
      <c r="J226" s="45"/>
    </row>
    <row r="227" spans="1:10">
      <c r="A227" s="98"/>
      <c r="B227" s="98"/>
      <c r="C227" s="98"/>
      <c r="D227" s="98"/>
      <c r="E227" s="98"/>
      <c r="F227" s="98"/>
      <c r="G227" s="98"/>
      <c r="H227" s="98"/>
      <c r="I227" s="98"/>
      <c r="J227" s="45"/>
    </row>
    <row r="228" spans="1:10">
      <c r="A228" s="98"/>
      <c r="B228" s="98"/>
      <c r="C228" s="98"/>
      <c r="D228" s="98"/>
      <c r="E228" s="98"/>
      <c r="F228" s="98"/>
      <c r="G228" s="98"/>
      <c r="H228" s="98"/>
      <c r="I228" s="98"/>
      <c r="J228" s="45"/>
    </row>
    <row r="229" spans="1:10">
      <c r="A229" s="98"/>
      <c r="B229" s="98"/>
      <c r="C229" s="98"/>
      <c r="D229" s="98"/>
      <c r="E229" s="98"/>
      <c r="F229" s="98"/>
      <c r="G229" s="98"/>
      <c r="H229" s="98"/>
      <c r="I229" s="98"/>
      <c r="J229" s="45"/>
    </row>
    <row r="230" spans="1:10">
      <c r="A230" s="98"/>
      <c r="B230" s="98"/>
      <c r="C230" s="98"/>
      <c r="D230" s="98"/>
      <c r="E230" s="98"/>
      <c r="F230" s="98"/>
      <c r="G230" s="98"/>
      <c r="H230" s="98"/>
      <c r="I230" s="98"/>
      <c r="J230" s="45"/>
    </row>
    <row r="231" spans="1:10">
      <c r="A231" s="98"/>
      <c r="B231" s="98"/>
      <c r="C231" s="98"/>
      <c r="D231" s="98"/>
      <c r="E231" s="98"/>
      <c r="F231" s="98"/>
      <c r="G231" s="98"/>
      <c r="H231" s="98"/>
      <c r="I231" s="98"/>
      <c r="J231" s="45"/>
    </row>
    <row r="232" spans="1:10">
      <c r="A232" s="98"/>
      <c r="B232" s="98"/>
      <c r="C232" s="98"/>
      <c r="D232" s="98"/>
      <c r="E232" s="98"/>
      <c r="F232" s="98"/>
      <c r="G232" s="98"/>
      <c r="H232" s="98"/>
      <c r="I232" s="98"/>
      <c r="J232" s="45"/>
    </row>
    <row r="233" spans="1:10">
      <c r="A233" s="98"/>
      <c r="B233" s="98"/>
      <c r="C233" s="98"/>
      <c r="D233" s="98"/>
      <c r="E233" s="98"/>
      <c r="F233" s="98"/>
      <c r="G233" s="98"/>
      <c r="H233" s="98"/>
      <c r="I233" s="98"/>
      <c r="J233" s="45"/>
    </row>
    <row r="234" spans="1:10">
      <c r="A234" s="98"/>
      <c r="B234" s="98"/>
      <c r="C234" s="98"/>
      <c r="D234" s="98"/>
      <c r="E234" s="98"/>
      <c r="F234" s="98"/>
      <c r="G234" s="98"/>
      <c r="H234" s="98"/>
      <c r="I234" s="98"/>
      <c r="J234" s="45"/>
    </row>
    <row r="235" spans="1:10">
      <c r="A235" s="98"/>
      <c r="B235" s="98"/>
      <c r="C235" s="98"/>
      <c r="D235" s="98"/>
      <c r="E235" s="98"/>
      <c r="F235" s="98"/>
      <c r="G235" s="98"/>
      <c r="H235" s="98"/>
      <c r="I235" s="98"/>
      <c r="J235" s="45"/>
    </row>
    <row r="236" spans="1:10">
      <c r="A236" s="98"/>
      <c r="B236" s="98"/>
      <c r="C236" s="98"/>
      <c r="D236" s="98"/>
      <c r="E236" s="98"/>
      <c r="F236" s="98"/>
      <c r="G236" s="98"/>
      <c r="H236" s="98"/>
      <c r="I236" s="98"/>
      <c r="J236" s="45"/>
    </row>
    <row r="237" spans="1:10">
      <c r="A237" s="98"/>
      <c r="B237" s="98"/>
      <c r="C237" s="98"/>
      <c r="D237" s="98"/>
      <c r="E237" s="98"/>
      <c r="F237" s="98"/>
      <c r="G237" s="98"/>
      <c r="H237" s="98"/>
      <c r="I237" s="98"/>
      <c r="J237" s="45"/>
    </row>
    <row r="238" spans="1:10">
      <c r="A238" s="98"/>
      <c r="B238" s="98"/>
      <c r="C238" s="98"/>
      <c r="D238" s="98"/>
      <c r="E238" s="98"/>
      <c r="F238" s="98"/>
      <c r="G238" s="98"/>
      <c r="H238" s="98"/>
      <c r="I238" s="98"/>
      <c r="J238" s="45"/>
    </row>
    <row r="239" spans="1:10">
      <c r="A239" s="98"/>
      <c r="B239" s="98"/>
      <c r="C239" s="98"/>
      <c r="D239" s="98"/>
      <c r="E239" s="98"/>
      <c r="F239" s="98"/>
      <c r="G239" s="98"/>
      <c r="H239" s="98"/>
      <c r="I239" s="98"/>
      <c r="J239" s="45"/>
    </row>
    <row r="240" spans="1:10">
      <c r="A240" s="98"/>
      <c r="B240" s="98"/>
      <c r="C240" s="98"/>
      <c r="D240" s="98"/>
      <c r="E240" s="98"/>
      <c r="F240" s="98"/>
      <c r="G240" s="98"/>
      <c r="H240" s="98"/>
      <c r="I240" s="98"/>
      <c r="J240" s="45"/>
    </row>
    <row r="241" spans="1:10">
      <c r="A241" s="98"/>
      <c r="B241" s="98"/>
      <c r="C241" s="98"/>
      <c r="D241" s="98"/>
      <c r="E241" s="98"/>
      <c r="F241" s="98"/>
      <c r="G241" s="98"/>
      <c r="H241" s="98"/>
      <c r="I241" s="98"/>
      <c r="J241" s="45"/>
    </row>
    <row r="242" spans="1:10">
      <c r="A242" s="98"/>
      <c r="B242" s="98"/>
      <c r="C242" s="98"/>
      <c r="D242" s="98"/>
      <c r="E242" s="98"/>
      <c r="F242" s="98"/>
      <c r="G242" s="98"/>
      <c r="H242" s="98"/>
      <c r="I242" s="98"/>
      <c r="J242" s="45"/>
    </row>
    <row r="243" spans="1:10">
      <c r="A243" s="98"/>
      <c r="B243" s="98"/>
      <c r="C243" s="98"/>
      <c r="D243" s="98"/>
      <c r="E243" s="98"/>
      <c r="F243" s="98"/>
      <c r="G243" s="98"/>
      <c r="H243" s="98"/>
      <c r="I243" s="98"/>
      <c r="J243" s="45"/>
    </row>
    <row r="244" spans="1:10">
      <c r="A244" s="98"/>
      <c r="B244" s="98"/>
      <c r="C244" s="98"/>
      <c r="D244" s="98"/>
      <c r="E244" s="98"/>
      <c r="F244" s="98"/>
      <c r="G244" s="98"/>
      <c r="H244" s="98"/>
      <c r="I244" s="98"/>
      <c r="J244" s="45"/>
    </row>
  </sheetData>
  <mergeCells count="24">
    <mergeCell ref="C14:I14"/>
    <mergeCell ref="A4:I4"/>
    <mergeCell ref="A7:I7"/>
    <mergeCell ref="A8:I8"/>
    <mergeCell ref="C12:I12"/>
    <mergeCell ref="C13:I13"/>
    <mergeCell ref="A32:C32"/>
    <mergeCell ref="A33:C33"/>
    <mergeCell ref="C15:I15"/>
    <mergeCell ref="F21:I21"/>
    <mergeCell ref="A23:A24"/>
    <mergeCell ref="B23:B24"/>
    <mergeCell ref="C23:C24"/>
    <mergeCell ref="D23:D24"/>
    <mergeCell ref="E23:E24"/>
    <mergeCell ref="F23:H23"/>
    <mergeCell ref="I23:I24"/>
    <mergeCell ref="B45:C45"/>
    <mergeCell ref="F45:I45"/>
    <mergeCell ref="A34:C34"/>
    <mergeCell ref="A35:C35"/>
    <mergeCell ref="A36:C36"/>
    <mergeCell ref="B44:C44"/>
    <mergeCell ref="F44:I44"/>
  </mergeCells>
  <pageMargins left="1.1811023622047245" right="0.59055118110236227" top="0.78740157480314965" bottom="0.78740157480314965" header="0.31496062992125984" footer="0.39370078740157483"/>
  <pageSetup paperSize="9" scale="70" fitToHeight="0" orientation="portrait" blackAndWhite="1" r:id="rId1"/>
  <headerFooter>
    <oddFooter>&amp;R&amp;"Times New Roman,Regular"&amp;10&amp;P. lpp. no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37"/>
  <sheetViews>
    <sheetView showZeros="0" zoomScale="85" zoomScaleNormal="85" workbookViewId="0">
      <selection activeCell="L19" sqref="L19"/>
    </sheetView>
  </sheetViews>
  <sheetFormatPr defaultColWidth="9.140625" defaultRowHeight="15" outlineLevelRow="1"/>
  <cols>
    <col min="1" max="2" width="8.7109375" style="160" customWidth="1"/>
    <col min="3" max="3" width="44.7109375" style="160" customWidth="1"/>
    <col min="4" max="5" width="9.7109375" style="160" customWidth="1"/>
    <col min="6" max="16384" width="9.140625" style="160"/>
  </cols>
  <sheetData>
    <row r="1" spans="1:5" ht="20.25">
      <c r="A1" s="266" t="s">
        <v>524</v>
      </c>
      <c r="B1" s="284"/>
      <c r="C1" s="284"/>
      <c r="D1" s="284"/>
      <c r="E1" s="284"/>
    </row>
    <row r="3" spans="1:5" ht="20.25">
      <c r="A3" s="285" t="s">
        <v>246</v>
      </c>
      <c r="B3" s="285"/>
      <c r="C3" s="285"/>
      <c r="D3" s="285"/>
      <c r="E3" s="285"/>
    </row>
    <row r="4" spans="1:5">
      <c r="A4" s="286" t="s">
        <v>0</v>
      </c>
      <c r="B4" s="286"/>
      <c r="C4" s="286"/>
      <c r="D4" s="286"/>
      <c r="E4" s="286"/>
    </row>
    <row r="5" spans="1:5">
      <c r="A5" s="102"/>
      <c r="B5" s="102"/>
      <c r="C5" s="102"/>
      <c r="D5" s="102"/>
      <c r="E5" s="102"/>
    </row>
    <row r="6" spans="1:5">
      <c r="A6" s="16" t="s">
        <v>2</v>
      </c>
      <c r="B6" s="102"/>
      <c r="C6" s="288" t="str">
        <f>KOPS2!C12</f>
        <v>Jāņa Cimzes ģimnāzijas telpu grupas vienkāršotā atjaunošana. II kārta</v>
      </c>
      <c r="D6" s="288"/>
      <c r="E6" s="288"/>
    </row>
    <row r="7" spans="1:5">
      <c r="A7" s="16" t="s">
        <v>1</v>
      </c>
      <c r="B7" s="102"/>
      <c r="C7" s="288" t="str">
        <f>KOPS2!C13</f>
        <v>Jāņa Cimzes ģimnāzijas Ausekļas ielas korpuss. II kārta</v>
      </c>
      <c r="D7" s="288"/>
      <c r="E7" s="288"/>
    </row>
    <row r="8" spans="1:5">
      <c r="A8" s="102" t="s">
        <v>3</v>
      </c>
      <c r="B8" s="102"/>
      <c r="C8" s="288" t="s">
        <v>164</v>
      </c>
      <c r="D8" s="288"/>
      <c r="E8" s="288"/>
    </row>
    <row r="9" spans="1:5">
      <c r="A9" s="102" t="s">
        <v>4</v>
      </c>
      <c r="B9" s="102"/>
      <c r="C9" s="288">
        <v>295</v>
      </c>
      <c r="D9" s="288"/>
      <c r="E9" s="288"/>
    </row>
    <row r="10" spans="1:5">
      <c r="A10" s="102"/>
      <c r="B10" s="102"/>
      <c r="C10" s="102"/>
      <c r="D10" s="102"/>
      <c r="E10" s="102"/>
    </row>
    <row r="11" spans="1:5">
      <c r="A11" s="16" t="s">
        <v>459</v>
      </c>
      <c r="B11" s="102"/>
      <c r="C11" s="102"/>
      <c r="D11" s="102"/>
      <c r="E11" s="102"/>
    </row>
    <row r="12" spans="1:5">
      <c r="A12" s="102"/>
      <c r="B12" s="102"/>
      <c r="C12" s="102"/>
      <c r="D12" s="102"/>
      <c r="E12" s="102"/>
    </row>
    <row r="13" spans="1:5">
      <c r="A13" s="102"/>
      <c r="B13" s="102"/>
      <c r="C13" s="102"/>
      <c r="D13" s="102"/>
      <c r="E13" s="102"/>
    </row>
    <row r="15" spans="1:5" ht="15" customHeight="1">
      <c r="A15" s="287" t="s">
        <v>5</v>
      </c>
      <c r="B15" s="287" t="s">
        <v>6</v>
      </c>
      <c r="C15" s="287" t="s">
        <v>34</v>
      </c>
      <c r="D15" s="287" t="s">
        <v>7</v>
      </c>
      <c r="E15" s="287" t="s">
        <v>8</v>
      </c>
    </row>
    <row r="16" spans="1:5">
      <c r="A16" s="287"/>
      <c r="B16" s="287"/>
      <c r="C16" s="287"/>
      <c r="D16" s="287"/>
      <c r="E16" s="287"/>
    </row>
    <row r="17" spans="1:5" ht="15.75" thickBot="1">
      <c r="A17" s="161">
        <v>1</v>
      </c>
      <c r="B17" s="161">
        <v>2</v>
      </c>
      <c r="C17" s="162" t="s">
        <v>29</v>
      </c>
      <c r="D17" s="161" t="s">
        <v>30</v>
      </c>
      <c r="E17" s="163">
        <v>5</v>
      </c>
    </row>
    <row r="18" spans="1:5" ht="15.75" thickTop="1">
      <c r="A18" s="164"/>
      <c r="B18" s="103"/>
      <c r="C18" s="126" t="s">
        <v>367</v>
      </c>
      <c r="D18" s="165"/>
      <c r="E18" s="166"/>
    </row>
    <row r="19" spans="1:5" ht="38.25">
      <c r="A19" s="167">
        <v>1</v>
      </c>
      <c r="B19" s="104" t="s">
        <v>25</v>
      </c>
      <c r="C19" s="28" t="s">
        <v>370</v>
      </c>
      <c r="D19" s="107" t="s">
        <v>170</v>
      </c>
      <c r="E19" s="116">
        <v>2</v>
      </c>
    </row>
    <row r="20" spans="1:5">
      <c r="A20" s="167">
        <f>A19+1</f>
        <v>2</v>
      </c>
      <c r="B20" s="104" t="s">
        <v>25</v>
      </c>
      <c r="C20" s="214" t="s">
        <v>501</v>
      </c>
      <c r="D20" s="29" t="s">
        <v>170</v>
      </c>
      <c r="E20" s="116">
        <v>1</v>
      </c>
    </row>
    <row r="21" spans="1:5">
      <c r="A21" s="167">
        <f t="shared" ref="A21:A22" si="0">A20+1</f>
        <v>3</v>
      </c>
      <c r="B21" s="104" t="s">
        <v>25</v>
      </c>
      <c r="C21" s="106" t="s">
        <v>247</v>
      </c>
      <c r="D21" s="107" t="s">
        <v>170</v>
      </c>
      <c r="E21" s="116">
        <v>1</v>
      </c>
    </row>
    <row r="22" spans="1:5" s="40" customFormat="1" ht="25.5">
      <c r="A22" s="167">
        <f t="shared" si="0"/>
        <v>4</v>
      </c>
      <c r="B22" s="104" t="s">
        <v>25</v>
      </c>
      <c r="C22" s="28" t="s">
        <v>341</v>
      </c>
      <c r="D22" s="29" t="s">
        <v>214</v>
      </c>
      <c r="E22" s="88">
        <v>1</v>
      </c>
    </row>
    <row r="23" spans="1:5" s="40" customFormat="1">
      <c r="A23" s="167">
        <f t="shared" ref="A23:A26" si="1">A22+1</f>
        <v>5</v>
      </c>
      <c r="B23" s="104" t="s">
        <v>25</v>
      </c>
      <c r="C23" s="28" t="s">
        <v>366</v>
      </c>
      <c r="D23" s="29" t="s">
        <v>188</v>
      </c>
      <c r="E23" s="105">
        <v>2.0299999999999998</v>
      </c>
    </row>
    <row r="24" spans="1:5">
      <c r="A24" s="167">
        <f t="shared" si="1"/>
        <v>6</v>
      </c>
      <c r="B24" s="104" t="s">
        <v>25</v>
      </c>
      <c r="C24" s="28" t="s">
        <v>371</v>
      </c>
      <c r="D24" s="107" t="s">
        <v>170</v>
      </c>
      <c r="E24" s="116">
        <v>1</v>
      </c>
    </row>
    <row r="25" spans="1:5">
      <c r="A25" s="167">
        <f t="shared" si="1"/>
        <v>7</v>
      </c>
      <c r="B25" s="104" t="s">
        <v>25</v>
      </c>
      <c r="C25" s="28" t="s">
        <v>372</v>
      </c>
      <c r="D25" s="107" t="s">
        <v>214</v>
      </c>
      <c r="E25" s="116">
        <v>1</v>
      </c>
    </row>
    <row r="26" spans="1:5">
      <c r="A26" s="167">
        <f t="shared" si="1"/>
        <v>8</v>
      </c>
      <c r="B26" s="104" t="s">
        <v>25</v>
      </c>
      <c r="C26" s="106" t="s">
        <v>373</v>
      </c>
      <c r="D26" s="107" t="s">
        <v>214</v>
      </c>
      <c r="E26" s="116">
        <v>1</v>
      </c>
    </row>
    <row r="27" spans="1:5" ht="25.5">
      <c r="A27" s="167">
        <f t="shared" ref="A27" si="2">A26+1</f>
        <v>9</v>
      </c>
      <c r="B27" s="103" t="s">
        <v>25</v>
      </c>
      <c r="C27" s="106" t="s">
        <v>374</v>
      </c>
      <c r="D27" s="107" t="s">
        <v>44</v>
      </c>
      <c r="E27" s="108">
        <v>2.2999999999999998</v>
      </c>
    </row>
    <row r="28" spans="1:5" ht="15.75" thickBot="1">
      <c r="A28" s="167"/>
      <c r="B28" s="103"/>
      <c r="C28" s="106"/>
      <c r="D28" s="107"/>
      <c r="E28" s="108"/>
    </row>
    <row r="29" spans="1:5" ht="15.75" thickTop="1">
      <c r="A29" s="168"/>
      <c r="B29" s="168"/>
      <c r="C29" s="169"/>
      <c r="D29" s="170"/>
      <c r="E29" s="171"/>
    </row>
    <row r="30" spans="1:5">
      <c r="A30" s="205"/>
      <c r="B30" s="206"/>
      <c r="C30" s="206"/>
      <c r="D30" s="201" t="s">
        <v>11</v>
      </c>
      <c r="E30" s="206"/>
    </row>
    <row r="31" spans="1:5" hidden="1" outlineLevel="1">
      <c r="A31" s="102"/>
      <c r="B31" s="102"/>
      <c r="C31" s="102"/>
      <c r="D31" s="102"/>
      <c r="E31" s="102"/>
    </row>
    <row r="32" spans="1:5" ht="15" hidden="1" customHeight="1" outlineLevel="1">
      <c r="D32" s="102"/>
      <c r="E32" s="102"/>
    </row>
    <row r="33" spans="1:5" hidden="1" outlineLevel="1">
      <c r="A33" s="160" t="str">
        <f>"Sastādīja: "&amp;KOPS1!$B$57</f>
        <v xml:space="preserve">Sastādīja: </v>
      </c>
      <c r="D33" s="172" t="str">
        <f>"Pārbaudīja: "&amp;KOPS1!$F$57</f>
        <v>Pārbaudīja: 0</v>
      </c>
      <c r="E33" s="173"/>
    </row>
    <row r="34" spans="1:5" ht="15" hidden="1" customHeight="1" outlineLevel="1">
      <c r="B34" s="283" t="s">
        <v>15</v>
      </c>
      <c r="C34" s="283"/>
      <c r="D34" s="102"/>
      <c r="E34" s="199" t="s">
        <v>15</v>
      </c>
    </row>
    <row r="35" spans="1:5" hidden="1" outlineLevel="1">
      <c r="A35" s="102" t="str">
        <f>"Sertifikāta Nr.: "&amp;KOPS1!$B$59</f>
        <v xml:space="preserve">Sertifikāta Nr.: </v>
      </c>
      <c r="B35" s="173"/>
      <c r="C35" s="174"/>
      <c r="D35" s="102"/>
      <c r="E35" s="102"/>
    </row>
    <row r="36" spans="1:5" collapsed="1">
      <c r="A36" s="102"/>
      <c r="B36" s="102"/>
      <c r="C36" s="102"/>
      <c r="D36" s="102"/>
      <c r="E36" s="102"/>
    </row>
    <row r="37" spans="1:5">
      <c r="A37" s="102"/>
      <c r="B37" s="102"/>
      <c r="C37" s="102"/>
      <c r="D37" s="102"/>
      <c r="E37" s="102"/>
    </row>
    <row r="38" spans="1:5">
      <c r="A38" s="102"/>
      <c r="B38" s="102"/>
      <c r="C38" s="102"/>
      <c r="D38" s="102"/>
      <c r="E38" s="102"/>
    </row>
    <row r="39" spans="1:5">
      <c r="A39" s="102"/>
      <c r="B39" s="102"/>
      <c r="C39" s="102"/>
      <c r="D39" s="102"/>
      <c r="E39" s="102"/>
    </row>
    <row r="40" spans="1:5">
      <c r="A40" s="102"/>
      <c r="B40" s="102"/>
      <c r="C40" s="102"/>
      <c r="D40" s="102"/>
      <c r="E40" s="102"/>
    </row>
    <row r="41" spans="1:5">
      <c r="A41" s="102"/>
      <c r="B41" s="102"/>
      <c r="C41" s="102"/>
      <c r="D41" s="102"/>
      <c r="E41" s="102"/>
    </row>
    <row r="42" spans="1:5">
      <c r="A42" s="102"/>
      <c r="B42" s="102"/>
      <c r="C42" s="102"/>
      <c r="D42" s="102"/>
      <c r="E42" s="102"/>
    </row>
    <row r="43" spans="1:5">
      <c r="A43" s="102"/>
      <c r="B43" s="102"/>
      <c r="C43" s="102"/>
      <c r="D43" s="102"/>
      <c r="E43" s="102"/>
    </row>
    <row r="44" spans="1:5">
      <c r="A44" s="102"/>
      <c r="B44" s="102"/>
      <c r="C44" s="102"/>
      <c r="D44" s="102"/>
      <c r="E44" s="102"/>
    </row>
    <row r="45" spans="1:5">
      <c r="A45" s="102"/>
      <c r="B45" s="102"/>
      <c r="C45" s="102"/>
      <c r="D45" s="102"/>
      <c r="E45" s="102"/>
    </row>
    <row r="46" spans="1:5">
      <c r="A46" s="102"/>
      <c r="B46" s="102"/>
      <c r="C46" s="102"/>
      <c r="D46" s="102"/>
      <c r="E46" s="102"/>
    </row>
    <row r="47" spans="1:5">
      <c r="A47" s="102"/>
      <c r="B47" s="102"/>
      <c r="C47" s="102"/>
      <c r="D47" s="102"/>
      <c r="E47" s="102"/>
    </row>
    <row r="48" spans="1:5">
      <c r="A48" s="102"/>
      <c r="B48" s="102"/>
      <c r="C48" s="102"/>
      <c r="D48" s="102"/>
      <c r="E48" s="102"/>
    </row>
    <row r="49" spans="1:5">
      <c r="A49" s="102"/>
      <c r="B49" s="102"/>
      <c r="C49" s="102"/>
      <c r="D49" s="102"/>
      <c r="E49" s="102"/>
    </row>
    <row r="50" spans="1:5">
      <c r="A50" s="102"/>
      <c r="B50" s="102"/>
      <c r="C50" s="102"/>
      <c r="D50" s="102"/>
      <c r="E50" s="102"/>
    </row>
    <row r="51" spans="1:5">
      <c r="A51" s="102"/>
      <c r="B51" s="102"/>
      <c r="C51" s="102"/>
      <c r="D51" s="102"/>
      <c r="E51" s="102"/>
    </row>
    <row r="52" spans="1:5">
      <c r="A52" s="102"/>
      <c r="B52" s="102"/>
      <c r="C52" s="102"/>
      <c r="D52" s="102"/>
      <c r="E52" s="102"/>
    </row>
    <row r="53" spans="1:5">
      <c r="A53" s="102"/>
      <c r="B53" s="102"/>
      <c r="C53" s="102"/>
      <c r="D53" s="102"/>
      <c r="E53" s="102"/>
    </row>
    <row r="54" spans="1:5">
      <c r="A54" s="102"/>
      <c r="B54" s="102"/>
      <c r="C54" s="102"/>
      <c r="D54" s="102"/>
      <c r="E54" s="102"/>
    </row>
    <row r="55" spans="1:5">
      <c r="A55" s="102"/>
      <c r="B55" s="102"/>
      <c r="C55" s="102"/>
      <c r="D55" s="102"/>
      <c r="E55" s="102"/>
    </row>
    <row r="56" spans="1:5">
      <c r="A56" s="102"/>
      <c r="B56" s="102"/>
      <c r="C56" s="102"/>
      <c r="D56" s="102"/>
      <c r="E56" s="102"/>
    </row>
    <row r="57" spans="1:5">
      <c r="A57" s="102"/>
      <c r="B57" s="102"/>
      <c r="C57" s="102"/>
      <c r="D57" s="102"/>
      <c r="E57" s="102"/>
    </row>
    <row r="58" spans="1:5">
      <c r="A58" s="102"/>
      <c r="B58" s="102"/>
      <c r="C58" s="102"/>
      <c r="D58" s="102"/>
      <c r="E58" s="102"/>
    </row>
    <row r="59" spans="1:5">
      <c r="A59" s="102"/>
      <c r="B59" s="102"/>
      <c r="C59" s="102"/>
      <c r="D59" s="102"/>
      <c r="E59" s="102"/>
    </row>
    <row r="60" spans="1:5">
      <c r="A60" s="102"/>
      <c r="B60" s="102"/>
      <c r="C60" s="102"/>
      <c r="D60" s="102"/>
      <c r="E60" s="102"/>
    </row>
    <row r="61" spans="1:5">
      <c r="A61" s="102"/>
      <c r="B61" s="102"/>
      <c r="C61" s="102"/>
      <c r="D61" s="102"/>
      <c r="E61" s="102"/>
    </row>
    <row r="62" spans="1:5">
      <c r="A62" s="102"/>
      <c r="B62" s="102"/>
      <c r="C62" s="102"/>
      <c r="D62" s="102"/>
      <c r="E62" s="102"/>
    </row>
    <row r="63" spans="1:5">
      <c r="A63" s="102"/>
      <c r="B63" s="102"/>
      <c r="C63" s="102"/>
      <c r="D63" s="102"/>
      <c r="E63" s="102"/>
    </row>
    <row r="64" spans="1:5">
      <c r="A64" s="102"/>
      <c r="B64" s="102"/>
      <c r="C64" s="102"/>
      <c r="D64" s="102"/>
      <c r="E64" s="102"/>
    </row>
    <row r="65" spans="1:5">
      <c r="A65" s="102"/>
      <c r="B65" s="102"/>
      <c r="C65" s="102"/>
      <c r="D65" s="102"/>
      <c r="E65" s="102"/>
    </row>
    <row r="66" spans="1:5">
      <c r="A66" s="102"/>
      <c r="B66" s="102"/>
      <c r="C66" s="102"/>
      <c r="D66" s="102"/>
      <c r="E66" s="102"/>
    </row>
    <row r="67" spans="1:5">
      <c r="A67" s="102"/>
      <c r="B67" s="102"/>
      <c r="C67" s="102"/>
      <c r="D67" s="102"/>
      <c r="E67" s="102"/>
    </row>
    <row r="68" spans="1:5">
      <c r="A68" s="102"/>
      <c r="B68" s="102"/>
      <c r="C68" s="102"/>
      <c r="D68" s="102"/>
      <c r="E68" s="102"/>
    </row>
    <row r="69" spans="1:5">
      <c r="A69" s="102"/>
      <c r="B69" s="102"/>
      <c r="C69" s="102"/>
      <c r="D69" s="102"/>
      <c r="E69" s="102"/>
    </row>
    <row r="70" spans="1:5">
      <c r="A70" s="102"/>
      <c r="B70" s="102"/>
      <c r="C70" s="102"/>
      <c r="D70" s="102"/>
      <c r="E70" s="102"/>
    </row>
    <row r="71" spans="1:5">
      <c r="A71" s="102"/>
      <c r="B71" s="102"/>
      <c r="C71" s="102"/>
      <c r="D71" s="102"/>
      <c r="E71" s="102"/>
    </row>
    <row r="72" spans="1:5">
      <c r="A72" s="102"/>
      <c r="B72" s="102"/>
      <c r="C72" s="102"/>
      <c r="D72" s="102"/>
      <c r="E72" s="102"/>
    </row>
    <row r="73" spans="1:5">
      <c r="A73" s="102"/>
      <c r="B73" s="102"/>
      <c r="C73" s="102"/>
      <c r="D73" s="102"/>
      <c r="E73" s="102"/>
    </row>
    <row r="74" spans="1:5">
      <c r="A74" s="102"/>
      <c r="B74" s="102"/>
      <c r="C74" s="102"/>
      <c r="D74" s="102"/>
      <c r="E74" s="102"/>
    </row>
    <row r="75" spans="1:5">
      <c r="A75" s="102"/>
      <c r="B75" s="102"/>
      <c r="C75" s="102"/>
      <c r="D75" s="102"/>
      <c r="E75" s="102"/>
    </row>
    <row r="76" spans="1:5">
      <c r="A76" s="102"/>
      <c r="B76" s="102"/>
      <c r="C76" s="102"/>
      <c r="D76" s="102"/>
      <c r="E76" s="102"/>
    </row>
    <row r="77" spans="1:5">
      <c r="A77" s="102"/>
      <c r="B77" s="102"/>
      <c r="C77" s="102"/>
      <c r="D77" s="102"/>
      <c r="E77" s="102"/>
    </row>
    <row r="78" spans="1:5">
      <c r="A78" s="102"/>
      <c r="B78" s="102"/>
      <c r="C78" s="102"/>
      <c r="D78" s="102"/>
      <c r="E78" s="102"/>
    </row>
    <row r="79" spans="1:5">
      <c r="A79" s="102"/>
      <c r="B79" s="102"/>
      <c r="C79" s="102"/>
      <c r="D79" s="102"/>
      <c r="E79" s="102"/>
    </row>
    <row r="80" spans="1:5">
      <c r="A80" s="102"/>
      <c r="B80" s="102"/>
      <c r="C80" s="102"/>
      <c r="D80" s="102"/>
      <c r="E80" s="102"/>
    </row>
    <row r="81" spans="1:5">
      <c r="A81" s="102"/>
      <c r="B81" s="102"/>
      <c r="C81" s="102"/>
      <c r="D81" s="102"/>
      <c r="E81" s="102"/>
    </row>
    <row r="82" spans="1:5">
      <c r="A82" s="102"/>
      <c r="B82" s="102"/>
      <c r="C82" s="102"/>
      <c r="D82" s="102"/>
      <c r="E82" s="102"/>
    </row>
    <row r="83" spans="1:5">
      <c r="A83" s="102"/>
      <c r="B83" s="102"/>
      <c r="C83" s="102"/>
      <c r="D83" s="102"/>
      <c r="E83" s="102"/>
    </row>
    <row r="84" spans="1:5">
      <c r="A84" s="102"/>
      <c r="B84" s="102"/>
      <c r="C84" s="102"/>
      <c r="D84" s="102"/>
      <c r="E84" s="102"/>
    </row>
    <row r="85" spans="1:5">
      <c r="A85" s="102"/>
      <c r="B85" s="102"/>
      <c r="C85" s="102"/>
      <c r="D85" s="102"/>
      <c r="E85" s="102"/>
    </row>
    <row r="86" spans="1:5">
      <c r="A86" s="102"/>
      <c r="B86" s="102"/>
      <c r="C86" s="102"/>
      <c r="D86" s="102"/>
      <c r="E86" s="102"/>
    </row>
    <row r="87" spans="1:5">
      <c r="A87" s="102"/>
      <c r="B87" s="102"/>
      <c r="C87" s="102"/>
      <c r="D87" s="102"/>
      <c r="E87" s="102"/>
    </row>
    <row r="88" spans="1:5">
      <c r="A88" s="102"/>
      <c r="B88" s="102"/>
      <c r="C88" s="102"/>
      <c r="D88" s="102"/>
      <c r="E88" s="102"/>
    </row>
    <row r="89" spans="1:5">
      <c r="A89" s="102"/>
      <c r="B89" s="102"/>
      <c r="C89" s="102"/>
      <c r="D89" s="102"/>
      <c r="E89" s="102"/>
    </row>
    <row r="90" spans="1:5">
      <c r="A90" s="102"/>
      <c r="B90" s="102"/>
      <c r="C90" s="102"/>
      <c r="D90" s="102"/>
      <c r="E90" s="102"/>
    </row>
    <row r="91" spans="1:5">
      <c r="A91" s="102"/>
      <c r="B91" s="102"/>
      <c r="C91" s="102"/>
      <c r="D91" s="102"/>
      <c r="E91" s="102"/>
    </row>
    <row r="92" spans="1:5">
      <c r="A92" s="102"/>
      <c r="B92" s="102"/>
      <c r="C92" s="102"/>
      <c r="D92" s="102"/>
      <c r="E92" s="102"/>
    </row>
    <row r="93" spans="1:5">
      <c r="A93" s="102"/>
      <c r="B93" s="102"/>
      <c r="C93" s="102"/>
      <c r="D93" s="102"/>
      <c r="E93" s="102"/>
    </row>
    <row r="94" spans="1:5">
      <c r="A94" s="102"/>
      <c r="B94" s="102"/>
      <c r="C94" s="102"/>
      <c r="D94" s="102"/>
      <c r="E94" s="102"/>
    </row>
    <row r="95" spans="1:5">
      <c r="A95" s="102"/>
      <c r="B95" s="102"/>
      <c r="C95" s="102"/>
      <c r="D95" s="102"/>
      <c r="E95" s="102"/>
    </row>
    <row r="96" spans="1:5">
      <c r="A96" s="102"/>
      <c r="B96" s="102"/>
      <c r="C96" s="102"/>
      <c r="D96" s="102"/>
      <c r="E96" s="102"/>
    </row>
    <row r="97" spans="1:5">
      <c r="A97" s="102"/>
      <c r="B97" s="102"/>
      <c r="C97" s="102"/>
      <c r="D97" s="102"/>
      <c r="E97" s="102"/>
    </row>
    <row r="98" spans="1:5">
      <c r="A98" s="102"/>
      <c r="B98" s="102"/>
      <c r="C98" s="102"/>
      <c r="D98" s="102"/>
      <c r="E98" s="102"/>
    </row>
    <row r="99" spans="1:5">
      <c r="A99" s="102"/>
      <c r="B99" s="102"/>
      <c r="C99" s="102"/>
      <c r="D99" s="102"/>
      <c r="E99" s="102"/>
    </row>
    <row r="100" spans="1:5">
      <c r="A100" s="102"/>
      <c r="B100" s="102"/>
      <c r="C100" s="102"/>
      <c r="D100" s="102"/>
      <c r="E100" s="102"/>
    </row>
    <row r="101" spans="1:5">
      <c r="A101" s="102"/>
      <c r="B101" s="102"/>
      <c r="C101" s="102"/>
      <c r="D101" s="102"/>
      <c r="E101" s="102"/>
    </row>
    <row r="102" spans="1:5">
      <c r="A102" s="102"/>
      <c r="B102" s="102"/>
      <c r="C102" s="102"/>
      <c r="D102" s="102"/>
      <c r="E102" s="102"/>
    </row>
    <row r="103" spans="1:5">
      <c r="A103" s="102"/>
      <c r="B103" s="102"/>
      <c r="C103" s="102"/>
      <c r="D103" s="102"/>
      <c r="E103" s="102"/>
    </row>
    <row r="104" spans="1:5">
      <c r="A104" s="102"/>
      <c r="B104" s="102"/>
      <c r="C104" s="102"/>
      <c r="D104" s="102"/>
      <c r="E104" s="102"/>
    </row>
    <row r="105" spans="1:5">
      <c r="A105" s="102"/>
      <c r="B105" s="102"/>
      <c r="C105" s="102"/>
      <c r="D105" s="102"/>
      <c r="E105" s="102"/>
    </row>
    <row r="106" spans="1:5">
      <c r="A106" s="102"/>
      <c r="B106" s="102"/>
      <c r="C106" s="102"/>
      <c r="D106" s="102"/>
      <c r="E106" s="102"/>
    </row>
    <row r="107" spans="1:5">
      <c r="A107" s="102"/>
      <c r="B107" s="102"/>
      <c r="C107" s="102"/>
      <c r="D107" s="102"/>
      <c r="E107" s="102"/>
    </row>
    <row r="108" spans="1:5">
      <c r="A108" s="102"/>
      <c r="B108" s="102"/>
      <c r="C108" s="102"/>
      <c r="D108" s="102"/>
      <c r="E108" s="102"/>
    </row>
    <row r="109" spans="1:5">
      <c r="A109" s="102"/>
      <c r="B109" s="102"/>
      <c r="C109" s="102"/>
      <c r="D109" s="102"/>
      <c r="E109" s="102"/>
    </row>
    <row r="110" spans="1:5">
      <c r="A110" s="102"/>
      <c r="B110" s="102"/>
      <c r="C110" s="102"/>
      <c r="D110" s="102"/>
      <c r="E110" s="102"/>
    </row>
    <row r="111" spans="1:5">
      <c r="A111" s="102"/>
      <c r="B111" s="102"/>
      <c r="C111" s="102"/>
      <c r="D111" s="102"/>
      <c r="E111" s="102"/>
    </row>
    <row r="112" spans="1:5">
      <c r="A112" s="102"/>
      <c r="B112" s="102"/>
      <c r="C112" s="102"/>
      <c r="D112" s="102"/>
      <c r="E112" s="102"/>
    </row>
    <row r="113" spans="1:5">
      <c r="A113" s="102"/>
      <c r="B113" s="102"/>
      <c r="C113" s="102"/>
      <c r="D113" s="102"/>
      <c r="E113" s="102"/>
    </row>
    <row r="114" spans="1:5">
      <c r="A114" s="102"/>
      <c r="B114" s="102"/>
      <c r="C114" s="102"/>
      <c r="D114" s="102"/>
      <c r="E114" s="102"/>
    </row>
    <row r="115" spans="1:5">
      <c r="A115" s="102"/>
      <c r="B115" s="102"/>
      <c r="C115" s="102"/>
      <c r="D115" s="102"/>
      <c r="E115" s="102"/>
    </row>
    <row r="116" spans="1:5">
      <c r="A116" s="102"/>
      <c r="B116" s="102"/>
      <c r="C116" s="102"/>
      <c r="D116" s="102"/>
      <c r="E116" s="102"/>
    </row>
    <row r="117" spans="1:5">
      <c r="A117" s="102"/>
      <c r="B117" s="102"/>
      <c r="C117" s="102"/>
      <c r="D117" s="102"/>
      <c r="E117" s="102"/>
    </row>
    <row r="118" spans="1:5">
      <c r="A118" s="102"/>
      <c r="B118" s="102"/>
      <c r="C118" s="102"/>
      <c r="D118" s="102"/>
      <c r="E118" s="102"/>
    </row>
    <row r="119" spans="1:5">
      <c r="A119" s="102"/>
      <c r="B119" s="102"/>
      <c r="C119" s="102"/>
      <c r="D119" s="102"/>
      <c r="E119" s="102"/>
    </row>
    <row r="120" spans="1:5">
      <c r="A120" s="102"/>
      <c r="B120" s="102"/>
      <c r="C120" s="102"/>
      <c r="D120" s="102"/>
      <c r="E120" s="102"/>
    </row>
    <row r="121" spans="1:5">
      <c r="A121" s="102"/>
      <c r="B121" s="102"/>
      <c r="C121" s="102"/>
      <c r="D121" s="102"/>
      <c r="E121" s="102"/>
    </row>
    <row r="122" spans="1:5">
      <c r="A122" s="102"/>
      <c r="B122" s="102"/>
      <c r="C122" s="102"/>
      <c r="D122" s="102"/>
      <c r="E122" s="102"/>
    </row>
    <row r="123" spans="1:5">
      <c r="A123" s="102"/>
      <c r="B123" s="102"/>
      <c r="C123" s="102"/>
      <c r="D123" s="102"/>
      <c r="E123" s="102"/>
    </row>
    <row r="124" spans="1:5">
      <c r="A124" s="102"/>
      <c r="B124" s="102"/>
      <c r="C124" s="102"/>
      <c r="D124" s="102"/>
      <c r="E124" s="102"/>
    </row>
    <row r="125" spans="1:5">
      <c r="A125" s="102"/>
      <c r="B125" s="102"/>
      <c r="C125" s="102"/>
      <c r="D125" s="102"/>
      <c r="E125" s="102"/>
    </row>
    <row r="126" spans="1:5">
      <c r="A126" s="102"/>
      <c r="B126" s="102"/>
      <c r="C126" s="102"/>
      <c r="D126" s="102"/>
      <c r="E126" s="102"/>
    </row>
    <row r="127" spans="1:5">
      <c r="A127" s="102"/>
      <c r="B127" s="102"/>
      <c r="C127" s="102"/>
      <c r="D127" s="102"/>
      <c r="E127" s="102"/>
    </row>
    <row r="128" spans="1:5">
      <c r="A128" s="102"/>
      <c r="B128" s="102"/>
      <c r="C128" s="102"/>
      <c r="D128" s="102"/>
      <c r="E128" s="102"/>
    </row>
    <row r="129" spans="1:5">
      <c r="A129" s="102"/>
      <c r="B129" s="102"/>
      <c r="C129" s="102"/>
      <c r="D129" s="102"/>
      <c r="E129" s="102"/>
    </row>
    <row r="130" spans="1:5">
      <c r="A130" s="102"/>
      <c r="B130" s="102"/>
      <c r="C130" s="102"/>
      <c r="D130" s="102"/>
      <c r="E130" s="102"/>
    </row>
    <row r="131" spans="1:5">
      <c r="A131" s="102"/>
      <c r="B131" s="102"/>
      <c r="C131" s="102"/>
      <c r="D131" s="102"/>
      <c r="E131" s="102"/>
    </row>
    <row r="132" spans="1:5">
      <c r="A132" s="102"/>
      <c r="B132" s="102"/>
      <c r="C132" s="102"/>
      <c r="D132" s="102"/>
      <c r="E132" s="102"/>
    </row>
    <row r="133" spans="1:5">
      <c r="A133" s="102"/>
      <c r="B133" s="102"/>
      <c r="C133" s="102"/>
      <c r="D133" s="102"/>
      <c r="E133" s="102"/>
    </row>
    <row r="134" spans="1:5">
      <c r="A134" s="102"/>
      <c r="B134" s="102"/>
      <c r="C134" s="102"/>
      <c r="D134" s="102"/>
      <c r="E134" s="102"/>
    </row>
    <row r="135" spans="1:5">
      <c r="A135" s="102"/>
      <c r="B135" s="102"/>
      <c r="C135" s="102"/>
      <c r="D135" s="102"/>
      <c r="E135" s="102"/>
    </row>
    <row r="136" spans="1:5">
      <c r="A136" s="102"/>
      <c r="B136" s="102"/>
      <c r="C136" s="102"/>
      <c r="D136" s="102"/>
      <c r="E136" s="102"/>
    </row>
    <row r="137" spans="1:5">
      <c r="A137" s="102"/>
      <c r="B137" s="102"/>
      <c r="C137" s="102"/>
      <c r="D137" s="102"/>
      <c r="E137" s="102"/>
    </row>
    <row r="138" spans="1:5">
      <c r="A138" s="102"/>
      <c r="B138" s="102"/>
      <c r="C138" s="102"/>
      <c r="D138" s="102"/>
      <c r="E138" s="102"/>
    </row>
    <row r="139" spans="1:5">
      <c r="A139" s="102"/>
      <c r="B139" s="102"/>
      <c r="C139" s="102"/>
      <c r="D139" s="102"/>
      <c r="E139" s="102"/>
    </row>
    <row r="140" spans="1:5">
      <c r="A140" s="102"/>
      <c r="B140" s="102"/>
      <c r="C140" s="102"/>
      <c r="D140" s="102"/>
      <c r="E140" s="102"/>
    </row>
    <row r="141" spans="1:5">
      <c r="A141" s="102"/>
      <c r="B141" s="102"/>
      <c r="C141" s="102"/>
      <c r="D141" s="102"/>
      <c r="E141" s="102"/>
    </row>
    <row r="142" spans="1:5">
      <c r="A142" s="102"/>
      <c r="B142" s="102"/>
      <c r="C142" s="102"/>
      <c r="D142" s="102"/>
      <c r="E142" s="102"/>
    </row>
    <row r="143" spans="1:5">
      <c r="A143" s="102"/>
      <c r="B143" s="102"/>
      <c r="C143" s="102"/>
      <c r="D143" s="102"/>
      <c r="E143" s="102"/>
    </row>
    <row r="144" spans="1:5">
      <c r="A144" s="102"/>
      <c r="B144" s="102"/>
      <c r="C144" s="102"/>
      <c r="D144" s="102"/>
      <c r="E144" s="102"/>
    </row>
    <row r="145" spans="1:5">
      <c r="A145" s="102"/>
      <c r="B145" s="102"/>
      <c r="C145" s="102"/>
      <c r="D145" s="102"/>
      <c r="E145" s="102"/>
    </row>
    <row r="146" spans="1:5">
      <c r="A146" s="102"/>
      <c r="B146" s="102"/>
      <c r="C146" s="102"/>
      <c r="D146" s="102"/>
      <c r="E146" s="102"/>
    </row>
    <row r="147" spans="1:5">
      <c r="A147" s="102"/>
      <c r="B147" s="102"/>
      <c r="C147" s="102"/>
      <c r="D147" s="102"/>
      <c r="E147" s="102"/>
    </row>
    <row r="148" spans="1:5">
      <c r="A148" s="102"/>
      <c r="B148" s="102"/>
      <c r="C148" s="102"/>
      <c r="D148" s="102"/>
      <c r="E148" s="102"/>
    </row>
    <row r="149" spans="1:5">
      <c r="A149" s="102"/>
      <c r="B149" s="102"/>
      <c r="C149" s="102"/>
      <c r="D149" s="102"/>
      <c r="E149" s="102"/>
    </row>
    <row r="150" spans="1:5">
      <c r="A150" s="102"/>
      <c r="B150" s="102"/>
      <c r="C150" s="102"/>
      <c r="D150" s="102"/>
      <c r="E150" s="102"/>
    </row>
    <row r="151" spans="1:5">
      <c r="A151" s="102"/>
      <c r="B151" s="102"/>
      <c r="C151" s="102"/>
      <c r="D151" s="102"/>
      <c r="E151" s="102"/>
    </row>
    <row r="152" spans="1:5">
      <c r="A152" s="102"/>
      <c r="B152" s="102"/>
      <c r="C152" s="102"/>
      <c r="D152" s="102"/>
      <c r="E152" s="102"/>
    </row>
    <row r="153" spans="1:5">
      <c r="A153" s="102"/>
      <c r="B153" s="102"/>
      <c r="C153" s="102"/>
      <c r="D153" s="102"/>
      <c r="E153" s="102"/>
    </row>
    <row r="154" spans="1:5">
      <c r="A154" s="102"/>
      <c r="B154" s="102"/>
      <c r="C154" s="102"/>
      <c r="D154" s="102"/>
      <c r="E154" s="102"/>
    </row>
    <row r="155" spans="1:5">
      <c r="A155" s="102"/>
      <c r="B155" s="102"/>
      <c r="C155" s="102"/>
      <c r="D155" s="102"/>
      <c r="E155" s="102"/>
    </row>
    <row r="156" spans="1:5">
      <c r="A156" s="102"/>
      <c r="B156" s="102"/>
      <c r="C156" s="102"/>
      <c r="D156" s="102"/>
      <c r="E156" s="102"/>
    </row>
    <row r="157" spans="1:5">
      <c r="A157" s="102"/>
      <c r="B157" s="102"/>
      <c r="C157" s="102"/>
      <c r="D157" s="102"/>
      <c r="E157" s="102"/>
    </row>
    <row r="158" spans="1:5">
      <c r="A158" s="102"/>
      <c r="B158" s="102"/>
      <c r="C158" s="102"/>
      <c r="D158" s="102"/>
      <c r="E158" s="102"/>
    </row>
    <row r="159" spans="1:5">
      <c r="A159" s="102"/>
      <c r="B159" s="102"/>
      <c r="C159" s="102"/>
      <c r="D159" s="102"/>
      <c r="E159" s="102"/>
    </row>
    <row r="160" spans="1:5">
      <c r="A160" s="102"/>
      <c r="B160" s="102"/>
      <c r="C160" s="102"/>
      <c r="D160" s="102"/>
      <c r="E160" s="102"/>
    </row>
    <row r="161" spans="1:5">
      <c r="A161" s="102"/>
      <c r="B161" s="102"/>
      <c r="C161" s="102"/>
      <c r="D161" s="102"/>
      <c r="E161" s="102"/>
    </row>
    <row r="162" spans="1:5">
      <c r="A162" s="102"/>
      <c r="B162" s="102"/>
      <c r="C162" s="102"/>
      <c r="D162" s="102"/>
      <c r="E162" s="102"/>
    </row>
    <row r="163" spans="1:5">
      <c r="A163" s="102"/>
      <c r="B163" s="102"/>
      <c r="C163" s="102"/>
      <c r="D163" s="102"/>
      <c r="E163" s="102"/>
    </row>
    <row r="164" spans="1:5">
      <c r="A164" s="102"/>
      <c r="B164" s="102"/>
      <c r="C164" s="102"/>
      <c r="D164" s="102"/>
      <c r="E164" s="102"/>
    </row>
    <row r="165" spans="1:5">
      <c r="A165" s="102"/>
      <c r="B165" s="102"/>
      <c r="C165" s="102"/>
      <c r="D165" s="102"/>
      <c r="E165" s="102"/>
    </row>
    <row r="166" spans="1:5">
      <c r="A166" s="102"/>
      <c r="B166" s="102"/>
      <c r="C166" s="102"/>
      <c r="D166" s="102"/>
      <c r="E166" s="102"/>
    </row>
    <row r="167" spans="1:5">
      <c r="A167" s="102"/>
      <c r="B167" s="102"/>
      <c r="C167" s="102"/>
      <c r="D167" s="102"/>
      <c r="E167" s="102"/>
    </row>
    <row r="168" spans="1:5">
      <c r="A168" s="102"/>
      <c r="B168" s="102"/>
      <c r="C168" s="102"/>
      <c r="D168" s="102"/>
      <c r="E168" s="102"/>
    </row>
    <row r="169" spans="1:5">
      <c r="A169" s="102"/>
      <c r="B169" s="102"/>
      <c r="C169" s="102"/>
      <c r="D169" s="102"/>
      <c r="E169" s="102"/>
    </row>
    <row r="170" spans="1:5">
      <c r="A170" s="102"/>
      <c r="B170" s="102"/>
      <c r="C170" s="102"/>
      <c r="D170" s="102"/>
      <c r="E170" s="102"/>
    </row>
    <row r="171" spans="1:5">
      <c r="A171" s="102"/>
      <c r="B171" s="102"/>
      <c r="C171" s="102"/>
      <c r="D171" s="102"/>
      <c r="E171" s="102"/>
    </row>
    <row r="172" spans="1:5">
      <c r="A172" s="102"/>
      <c r="B172" s="102"/>
      <c r="C172" s="102"/>
      <c r="D172" s="102"/>
      <c r="E172" s="102"/>
    </row>
    <row r="173" spans="1:5">
      <c r="A173" s="102"/>
      <c r="B173" s="102"/>
      <c r="C173" s="102"/>
      <c r="D173" s="102"/>
      <c r="E173" s="102"/>
    </row>
    <row r="174" spans="1:5">
      <c r="A174" s="102"/>
      <c r="B174" s="102"/>
      <c r="C174" s="102"/>
      <c r="D174" s="102"/>
      <c r="E174" s="102"/>
    </row>
    <row r="175" spans="1:5">
      <c r="A175" s="102"/>
      <c r="B175" s="102"/>
      <c r="C175" s="102"/>
      <c r="D175" s="102"/>
      <c r="E175" s="102"/>
    </row>
    <row r="176" spans="1:5">
      <c r="A176" s="102"/>
      <c r="B176" s="102"/>
      <c r="C176" s="102"/>
      <c r="D176" s="102"/>
      <c r="E176" s="102"/>
    </row>
    <row r="177" spans="1:5">
      <c r="A177" s="102"/>
      <c r="B177" s="102"/>
      <c r="C177" s="102"/>
      <c r="D177" s="102"/>
      <c r="E177" s="102"/>
    </row>
    <row r="178" spans="1:5">
      <c r="A178" s="102"/>
      <c r="B178" s="102"/>
      <c r="C178" s="102"/>
      <c r="D178" s="102"/>
      <c r="E178" s="102"/>
    </row>
    <row r="179" spans="1:5">
      <c r="A179" s="102"/>
      <c r="B179" s="102"/>
      <c r="C179" s="102"/>
      <c r="D179" s="102"/>
      <c r="E179" s="102"/>
    </row>
    <row r="180" spans="1:5">
      <c r="A180" s="102"/>
      <c r="B180" s="102"/>
      <c r="C180" s="102"/>
      <c r="D180" s="102"/>
      <c r="E180" s="102"/>
    </row>
    <row r="181" spans="1:5">
      <c r="A181" s="102"/>
      <c r="B181" s="102"/>
      <c r="C181" s="102"/>
      <c r="D181" s="102"/>
      <c r="E181" s="102"/>
    </row>
    <row r="182" spans="1:5">
      <c r="A182" s="102"/>
      <c r="B182" s="102"/>
      <c r="C182" s="102"/>
      <c r="D182" s="102"/>
      <c r="E182" s="102"/>
    </row>
    <row r="183" spans="1:5">
      <c r="A183" s="102"/>
      <c r="B183" s="102"/>
      <c r="C183" s="102"/>
      <c r="D183" s="102"/>
      <c r="E183" s="102"/>
    </row>
    <row r="184" spans="1:5">
      <c r="A184" s="102"/>
      <c r="B184" s="102"/>
      <c r="C184" s="102"/>
      <c r="D184" s="102"/>
      <c r="E184" s="102"/>
    </row>
    <row r="185" spans="1:5">
      <c r="A185" s="102"/>
      <c r="B185" s="102"/>
      <c r="C185" s="102"/>
      <c r="D185" s="102"/>
      <c r="E185" s="102"/>
    </row>
    <row r="186" spans="1:5">
      <c r="A186" s="102"/>
      <c r="B186" s="102"/>
      <c r="C186" s="102"/>
      <c r="D186" s="102"/>
      <c r="E186" s="102"/>
    </row>
    <row r="187" spans="1:5">
      <c r="A187" s="102"/>
      <c r="B187" s="102"/>
      <c r="C187" s="102"/>
      <c r="D187" s="102"/>
      <c r="E187" s="102"/>
    </row>
    <row r="188" spans="1:5">
      <c r="A188" s="102"/>
      <c r="B188" s="102"/>
      <c r="C188" s="102"/>
      <c r="D188" s="102"/>
      <c r="E188" s="102"/>
    </row>
    <row r="189" spans="1:5">
      <c r="A189" s="102"/>
      <c r="B189" s="102"/>
      <c r="C189" s="102"/>
      <c r="D189" s="102"/>
      <c r="E189" s="102"/>
    </row>
    <row r="190" spans="1:5">
      <c r="A190" s="102"/>
      <c r="B190" s="102"/>
      <c r="C190" s="102"/>
      <c r="D190" s="102"/>
      <c r="E190" s="102"/>
    </row>
    <row r="191" spans="1:5">
      <c r="A191" s="102"/>
      <c r="B191" s="102"/>
      <c r="C191" s="102"/>
      <c r="D191" s="102"/>
      <c r="E191" s="102"/>
    </row>
    <row r="192" spans="1:5">
      <c r="A192" s="102"/>
      <c r="B192" s="102"/>
      <c r="C192" s="102"/>
      <c r="D192" s="102"/>
      <c r="E192" s="102"/>
    </row>
    <row r="193" spans="1:5">
      <c r="A193" s="102"/>
      <c r="B193" s="102"/>
      <c r="C193" s="102"/>
      <c r="D193" s="102"/>
      <c r="E193" s="102"/>
    </row>
    <row r="194" spans="1:5">
      <c r="A194" s="102"/>
      <c r="B194" s="102"/>
      <c r="C194" s="102"/>
      <c r="D194" s="102"/>
      <c r="E194" s="102"/>
    </row>
    <row r="195" spans="1:5">
      <c r="A195" s="102"/>
      <c r="B195" s="102"/>
      <c r="C195" s="102"/>
      <c r="D195" s="102"/>
      <c r="E195" s="102"/>
    </row>
    <row r="196" spans="1:5">
      <c r="A196" s="102"/>
      <c r="B196" s="102"/>
      <c r="C196" s="102"/>
      <c r="D196" s="102"/>
      <c r="E196" s="102"/>
    </row>
    <row r="197" spans="1:5">
      <c r="A197" s="102"/>
      <c r="B197" s="102"/>
      <c r="C197" s="102"/>
      <c r="D197" s="102"/>
      <c r="E197" s="102"/>
    </row>
    <row r="198" spans="1:5">
      <c r="A198" s="102"/>
      <c r="B198" s="102"/>
      <c r="C198" s="102"/>
      <c r="D198" s="102"/>
      <c r="E198" s="102"/>
    </row>
    <row r="199" spans="1:5">
      <c r="A199" s="102"/>
      <c r="B199" s="102"/>
      <c r="C199" s="102"/>
      <c r="D199" s="102"/>
      <c r="E199" s="102"/>
    </row>
    <row r="200" spans="1:5">
      <c r="A200" s="102"/>
      <c r="B200" s="102"/>
      <c r="C200" s="102"/>
      <c r="D200" s="102"/>
      <c r="E200" s="102"/>
    </row>
    <row r="201" spans="1:5">
      <c r="A201" s="102"/>
      <c r="B201" s="102"/>
      <c r="C201" s="102"/>
      <c r="D201" s="102"/>
      <c r="E201" s="102"/>
    </row>
    <row r="202" spans="1:5">
      <c r="A202" s="102"/>
      <c r="B202" s="102"/>
      <c r="C202" s="102"/>
      <c r="D202" s="102"/>
      <c r="E202" s="102"/>
    </row>
    <row r="203" spans="1:5">
      <c r="A203" s="102"/>
      <c r="B203" s="102"/>
      <c r="C203" s="102"/>
      <c r="D203" s="102"/>
      <c r="E203" s="102"/>
    </row>
    <row r="204" spans="1:5">
      <c r="A204" s="102"/>
      <c r="B204" s="102"/>
      <c r="C204" s="102"/>
      <c r="D204" s="102"/>
      <c r="E204" s="102"/>
    </row>
    <row r="205" spans="1:5">
      <c r="A205" s="102"/>
      <c r="B205" s="102"/>
      <c r="C205" s="102"/>
      <c r="D205" s="102"/>
      <c r="E205" s="102"/>
    </row>
    <row r="206" spans="1:5">
      <c r="A206" s="102"/>
      <c r="B206" s="102"/>
      <c r="C206" s="102"/>
      <c r="D206" s="102"/>
      <c r="E206" s="102"/>
    </row>
    <row r="207" spans="1:5">
      <c r="A207" s="102"/>
      <c r="B207" s="102"/>
      <c r="C207" s="102"/>
      <c r="D207" s="102"/>
      <c r="E207" s="102"/>
    </row>
    <row r="208" spans="1:5">
      <c r="A208" s="102"/>
      <c r="B208" s="102"/>
      <c r="C208" s="102"/>
      <c r="D208" s="102"/>
      <c r="E208" s="102"/>
    </row>
    <row r="209" spans="1:5">
      <c r="A209" s="102"/>
      <c r="B209" s="102"/>
      <c r="C209" s="102"/>
      <c r="D209" s="102"/>
      <c r="E209" s="102"/>
    </row>
    <row r="210" spans="1:5">
      <c r="A210" s="102"/>
      <c r="B210" s="102"/>
      <c r="C210" s="102"/>
      <c r="D210" s="102"/>
      <c r="E210" s="102"/>
    </row>
    <row r="211" spans="1:5">
      <c r="A211" s="102"/>
      <c r="B211" s="102"/>
      <c r="C211" s="102"/>
      <c r="D211" s="102"/>
      <c r="E211" s="102"/>
    </row>
    <row r="212" spans="1:5">
      <c r="A212" s="102"/>
      <c r="B212" s="102"/>
      <c r="C212" s="102"/>
      <c r="D212" s="102"/>
      <c r="E212" s="102"/>
    </row>
    <row r="213" spans="1:5">
      <c r="A213" s="102"/>
      <c r="B213" s="102"/>
      <c r="C213" s="102"/>
      <c r="D213" s="102"/>
      <c r="E213" s="102"/>
    </row>
    <row r="214" spans="1:5">
      <c r="A214" s="102"/>
      <c r="B214" s="102"/>
      <c r="C214" s="102"/>
      <c r="D214" s="102"/>
      <c r="E214" s="102"/>
    </row>
    <row r="215" spans="1:5">
      <c r="A215" s="102"/>
      <c r="B215" s="102"/>
      <c r="C215" s="102"/>
      <c r="D215" s="102"/>
      <c r="E215" s="102"/>
    </row>
    <row r="216" spans="1:5">
      <c r="A216" s="102"/>
      <c r="B216" s="102"/>
      <c r="C216" s="102"/>
      <c r="D216" s="102"/>
      <c r="E216" s="102"/>
    </row>
    <row r="217" spans="1:5">
      <c r="A217" s="102"/>
      <c r="B217" s="102"/>
      <c r="C217" s="102"/>
      <c r="D217" s="102"/>
      <c r="E217" s="102"/>
    </row>
    <row r="218" spans="1:5">
      <c r="A218" s="102"/>
      <c r="B218" s="102"/>
      <c r="C218" s="102"/>
      <c r="D218" s="102"/>
      <c r="E218" s="102"/>
    </row>
    <row r="219" spans="1:5">
      <c r="A219" s="102"/>
      <c r="B219" s="102"/>
      <c r="C219" s="102"/>
      <c r="D219" s="102"/>
      <c r="E219" s="102"/>
    </row>
    <row r="220" spans="1:5">
      <c r="A220" s="102"/>
      <c r="B220" s="102"/>
      <c r="C220" s="102"/>
      <c r="D220" s="102"/>
      <c r="E220" s="102"/>
    </row>
    <row r="221" spans="1:5">
      <c r="A221" s="102"/>
      <c r="B221" s="102"/>
      <c r="C221" s="102"/>
      <c r="D221" s="102"/>
      <c r="E221" s="102"/>
    </row>
    <row r="222" spans="1:5">
      <c r="A222" s="102"/>
      <c r="B222" s="102"/>
      <c r="C222" s="102"/>
      <c r="D222" s="102"/>
      <c r="E222" s="102"/>
    </row>
    <row r="223" spans="1:5">
      <c r="A223" s="102"/>
      <c r="B223" s="102"/>
      <c r="C223" s="102"/>
      <c r="D223" s="102"/>
      <c r="E223" s="102"/>
    </row>
    <row r="224" spans="1:5">
      <c r="A224" s="102"/>
      <c r="B224" s="102"/>
      <c r="C224" s="102"/>
      <c r="D224" s="102"/>
      <c r="E224" s="102"/>
    </row>
    <row r="225" spans="1:5">
      <c r="A225" s="102"/>
      <c r="B225" s="102"/>
      <c r="C225" s="102"/>
      <c r="D225" s="102"/>
      <c r="E225" s="102"/>
    </row>
    <row r="226" spans="1:5">
      <c r="A226" s="102"/>
      <c r="B226" s="102"/>
      <c r="C226" s="102"/>
      <c r="D226" s="102"/>
      <c r="E226" s="102"/>
    </row>
    <row r="227" spans="1:5">
      <c r="A227" s="102"/>
      <c r="B227" s="102"/>
      <c r="C227" s="102"/>
      <c r="D227" s="102"/>
      <c r="E227" s="102"/>
    </row>
    <row r="228" spans="1:5">
      <c r="A228" s="102"/>
      <c r="B228" s="102"/>
      <c r="C228" s="102"/>
      <c r="D228" s="102"/>
      <c r="E228" s="102"/>
    </row>
    <row r="229" spans="1:5">
      <c r="A229" s="102"/>
      <c r="B229" s="102"/>
      <c r="C229" s="102"/>
      <c r="D229" s="102"/>
      <c r="E229" s="102"/>
    </row>
    <row r="230" spans="1:5">
      <c r="A230" s="102"/>
      <c r="B230" s="102"/>
      <c r="C230" s="102"/>
      <c r="D230" s="102"/>
      <c r="E230" s="102"/>
    </row>
    <row r="231" spans="1:5">
      <c r="A231" s="102"/>
      <c r="B231" s="102"/>
      <c r="C231" s="102"/>
      <c r="D231" s="102"/>
      <c r="E231" s="102"/>
    </row>
    <row r="232" spans="1:5">
      <c r="A232" s="102"/>
      <c r="B232" s="102"/>
      <c r="C232" s="102"/>
      <c r="D232" s="102"/>
      <c r="E232" s="102"/>
    </row>
    <row r="233" spans="1:5">
      <c r="A233" s="102"/>
      <c r="B233" s="102"/>
      <c r="C233" s="102"/>
      <c r="D233" s="102"/>
      <c r="E233" s="102"/>
    </row>
    <row r="234" spans="1:5">
      <c r="A234" s="102"/>
      <c r="B234" s="102"/>
      <c r="C234" s="102"/>
      <c r="D234" s="102"/>
      <c r="E234" s="102"/>
    </row>
    <row r="235" spans="1:5">
      <c r="A235" s="102"/>
      <c r="B235" s="102"/>
      <c r="C235" s="102"/>
      <c r="D235" s="102"/>
      <c r="E235" s="102"/>
    </row>
    <row r="236" spans="1:5">
      <c r="A236" s="102"/>
      <c r="B236" s="102"/>
      <c r="C236" s="102"/>
      <c r="D236" s="102"/>
      <c r="E236" s="102"/>
    </row>
    <row r="237" spans="1:5">
      <c r="A237" s="102"/>
      <c r="B237" s="102"/>
      <c r="C237" s="102"/>
      <c r="D237" s="102"/>
      <c r="E237" s="102"/>
    </row>
  </sheetData>
  <mergeCells count="13">
    <mergeCell ref="B34:C34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239"/>
  <sheetViews>
    <sheetView showZeros="0" zoomScale="85" zoomScaleNormal="85" workbookViewId="0">
      <selection sqref="A1:E1"/>
    </sheetView>
  </sheetViews>
  <sheetFormatPr defaultColWidth="9.140625" defaultRowHeight="15" outlineLevelRow="1"/>
  <cols>
    <col min="1" max="2" width="8.7109375" style="40" customWidth="1"/>
    <col min="3" max="3" width="48.28515625" style="147" customWidth="1"/>
    <col min="4" max="5" width="9.7109375" style="40" customWidth="1"/>
    <col min="6" max="16384" width="9.140625" style="40"/>
  </cols>
  <sheetData>
    <row r="1" spans="1:5" ht="20.25">
      <c r="A1" s="266" t="s">
        <v>514</v>
      </c>
      <c r="B1" s="266"/>
      <c r="C1" s="266"/>
      <c r="D1" s="266"/>
      <c r="E1" s="266"/>
    </row>
    <row r="3" spans="1:5" ht="20.25">
      <c r="A3" s="267" t="s">
        <v>27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7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76"/>
      <c r="D10" s="16"/>
      <c r="E10" s="16"/>
    </row>
    <row r="11" spans="1:5">
      <c r="A11" s="16" t="s">
        <v>459</v>
      </c>
      <c r="B11" s="16"/>
      <c r="C11" s="76"/>
      <c r="D11" s="16"/>
      <c r="E11" s="16"/>
    </row>
    <row r="12" spans="1:5">
      <c r="A12" s="16"/>
      <c r="B12" s="16"/>
      <c r="C12" s="76"/>
      <c r="D12" s="16"/>
      <c r="E12" s="16"/>
    </row>
    <row r="13" spans="1:5">
      <c r="A13" s="16"/>
      <c r="B13" s="16"/>
      <c r="C13" s="7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9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9" ht="15.75" thickTop="1">
      <c r="A18" s="145"/>
      <c r="B18" s="1"/>
      <c r="C18" s="126" t="s">
        <v>174</v>
      </c>
      <c r="D18" s="27"/>
      <c r="E18" s="146"/>
    </row>
    <row r="19" spans="1:9" s="140" customFormat="1">
      <c r="A19" s="100">
        <v>1</v>
      </c>
      <c r="B19" s="58" t="s">
        <v>25</v>
      </c>
      <c r="C19" s="28" t="s">
        <v>382</v>
      </c>
      <c r="D19" s="29" t="s">
        <v>167</v>
      </c>
      <c r="E19" s="105">
        <v>587.4</v>
      </c>
    </row>
    <row r="20" spans="1:9" s="140" customFormat="1">
      <c r="A20" s="100">
        <f>A19+1</f>
        <v>2</v>
      </c>
      <c r="B20" s="58" t="s">
        <v>25</v>
      </c>
      <c r="C20" s="28" t="s">
        <v>383</v>
      </c>
      <c r="D20" s="29" t="s">
        <v>167</v>
      </c>
      <c r="E20" s="105">
        <v>33.1</v>
      </c>
    </row>
    <row r="21" spans="1:9" ht="25.5">
      <c r="A21" s="100">
        <f>A20+1</f>
        <v>3</v>
      </c>
      <c r="B21" s="58" t="s">
        <v>25</v>
      </c>
      <c r="C21" s="28" t="s">
        <v>384</v>
      </c>
      <c r="D21" s="29" t="s">
        <v>167</v>
      </c>
      <c r="E21" s="105">
        <v>93.8</v>
      </c>
    </row>
    <row r="22" spans="1:9">
      <c r="A22" s="100">
        <f t="shared" ref="A22:A29" si="0">A21+1</f>
        <v>4</v>
      </c>
      <c r="B22" s="1" t="s">
        <v>25</v>
      </c>
      <c r="C22" s="28" t="s">
        <v>168</v>
      </c>
      <c r="D22" s="29" t="s">
        <v>167</v>
      </c>
      <c r="E22" s="105">
        <v>33.1</v>
      </c>
    </row>
    <row r="23" spans="1:9">
      <c r="A23" s="100">
        <f t="shared" si="0"/>
        <v>5</v>
      </c>
      <c r="B23" s="1" t="s">
        <v>25</v>
      </c>
      <c r="C23" s="28" t="s">
        <v>276</v>
      </c>
      <c r="D23" s="29" t="s">
        <v>167</v>
      </c>
      <c r="E23" s="105">
        <v>111</v>
      </c>
    </row>
    <row r="24" spans="1:9" ht="25.5">
      <c r="A24" s="100">
        <f t="shared" si="0"/>
        <v>6</v>
      </c>
      <c r="B24" s="1" t="s">
        <v>25</v>
      </c>
      <c r="C24" s="28" t="s">
        <v>169</v>
      </c>
      <c r="D24" s="29" t="s">
        <v>167</v>
      </c>
      <c r="E24" s="105">
        <v>15.6</v>
      </c>
    </row>
    <row r="25" spans="1:9">
      <c r="A25" s="100">
        <f t="shared" si="0"/>
        <v>7</v>
      </c>
      <c r="B25" s="1" t="s">
        <v>25</v>
      </c>
      <c r="C25" s="28" t="s">
        <v>352</v>
      </c>
      <c r="D25" s="29" t="s">
        <v>167</v>
      </c>
      <c r="E25" s="105">
        <v>7.8</v>
      </c>
    </row>
    <row r="26" spans="1:9">
      <c r="A26" s="100">
        <f t="shared" si="0"/>
        <v>8</v>
      </c>
      <c r="B26" s="1" t="s">
        <v>25</v>
      </c>
      <c r="C26" s="28" t="s">
        <v>343</v>
      </c>
      <c r="D26" s="29" t="s">
        <v>170</v>
      </c>
      <c r="E26" s="88">
        <v>1</v>
      </c>
    </row>
    <row r="27" spans="1:9">
      <c r="A27" s="100">
        <f t="shared" si="0"/>
        <v>9</v>
      </c>
      <c r="B27" s="1" t="s">
        <v>25</v>
      </c>
      <c r="C27" s="28" t="s">
        <v>171</v>
      </c>
      <c r="D27" s="29" t="s">
        <v>170</v>
      </c>
      <c r="E27" s="88">
        <v>12</v>
      </c>
    </row>
    <row r="28" spans="1:9" ht="25.5">
      <c r="A28" s="100">
        <f t="shared" si="0"/>
        <v>10</v>
      </c>
      <c r="B28" s="1" t="s">
        <v>25</v>
      </c>
      <c r="C28" s="28" t="s">
        <v>172</v>
      </c>
      <c r="D28" s="29" t="s">
        <v>173</v>
      </c>
      <c r="E28" s="114">
        <v>75.39</v>
      </c>
    </row>
    <row r="29" spans="1:9">
      <c r="A29" s="100">
        <f t="shared" si="0"/>
        <v>11</v>
      </c>
      <c r="B29" s="1" t="s">
        <v>25</v>
      </c>
      <c r="C29" s="118" t="s">
        <v>375</v>
      </c>
      <c r="D29" s="29" t="s">
        <v>170</v>
      </c>
      <c r="E29" s="119">
        <v>15</v>
      </c>
      <c r="H29" s="196"/>
      <c r="I29" s="196"/>
    </row>
    <row r="30" spans="1:9" ht="15.75" thickBot="1">
      <c r="A30" s="197"/>
      <c r="B30" s="115"/>
      <c r="C30" s="120"/>
      <c r="D30" s="121"/>
      <c r="E30" s="122"/>
    </row>
    <row r="31" spans="1:9" ht="15.75" thickTop="1">
      <c r="A31" s="137"/>
      <c r="B31" s="13"/>
      <c r="C31" s="123"/>
      <c r="D31" s="124"/>
      <c r="E31" s="125"/>
    </row>
    <row r="32" spans="1:9">
      <c r="A32" s="202"/>
      <c r="B32" s="201"/>
      <c r="C32" s="201"/>
      <c r="D32" s="201" t="s">
        <v>11</v>
      </c>
      <c r="E32" s="201"/>
    </row>
    <row r="33" spans="1:5" hidden="1" outlineLevel="1">
      <c r="A33" s="16"/>
      <c r="B33" s="16"/>
      <c r="C33" s="76"/>
      <c r="D33" s="16"/>
      <c r="E33" s="16"/>
    </row>
    <row r="34" spans="1:5" ht="15" hidden="1" customHeight="1" outlineLevel="1">
      <c r="D34" s="16"/>
      <c r="E34" s="16"/>
    </row>
    <row r="35" spans="1:5" hidden="1" outlineLevel="1">
      <c r="A35" s="40" t="str">
        <f>"Sastādīja: "&amp;KOPS1!$B$57</f>
        <v xml:space="preserve">Sastādīja: </v>
      </c>
      <c r="D35" s="152" t="str">
        <f>"Pārbaudīja: "&amp;KOPS1!$F$57</f>
        <v>Pārbaudīja: 0</v>
      </c>
      <c r="E35" s="131"/>
    </row>
    <row r="36" spans="1:5" ht="15" hidden="1" customHeight="1" outlineLevel="1">
      <c r="B36" s="265" t="s">
        <v>15</v>
      </c>
      <c r="C36" s="265"/>
      <c r="D36" s="16"/>
      <c r="E36" s="198" t="s">
        <v>15</v>
      </c>
    </row>
    <row r="37" spans="1:5" hidden="1" outlineLevel="1">
      <c r="A37" s="16" t="str">
        <f>"Sertifikāta Nr.: "&amp;KOPS1!$B$59</f>
        <v xml:space="preserve">Sertifikāta Nr.: </v>
      </c>
      <c r="B37" s="131"/>
      <c r="C37" s="180"/>
      <c r="D37" s="16"/>
      <c r="E37" s="16"/>
    </row>
    <row r="38" spans="1:5" collapsed="1">
      <c r="A38" s="16"/>
      <c r="B38" s="16"/>
      <c r="C38" s="76"/>
      <c r="D38" s="16"/>
      <c r="E38" s="16"/>
    </row>
    <row r="39" spans="1:5">
      <c r="A39" s="16"/>
      <c r="B39" s="16"/>
      <c r="C39" s="76"/>
      <c r="D39" s="16"/>
      <c r="E39" s="16"/>
    </row>
    <row r="40" spans="1:5">
      <c r="A40" s="16"/>
      <c r="B40" s="16"/>
      <c r="C40" s="76"/>
      <c r="D40" s="16"/>
      <c r="E40" s="16"/>
    </row>
    <row r="41" spans="1:5">
      <c r="A41" s="16"/>
      <c r="B41" s="16"/>
      <c r="C41" s="76"/>
      <c r="D41" s="16"/>
      <c r="E41" s="16"/>
    </row>
    <row r="42" spans="1:5">
      <c r="A42" s="16"/>
      <c r="B42" s="16"/>
      <c r="C42" s="76"/>
      <c r="D42" s="16"/>
      <c r="E42" s="16"/>
    </row>
    <row r="43" spans="1:5">
      <c r="A43" s="16"/>
      <c r="B43" s="16"/>
      <c r="C43" s="76"/>
      <c r="D43" s="16"/>
      <c r="E43" s="16"/>
    </row>
    <row r="44" spans="1:5">
      <c r="A44" s="16"/>
      <c r="B44" s="16"/>
      <c r="C44" s="76"/>
      <c r="D44" s="16"/>
      <c r="E44" s="16"/>
    </row>
    <row r="45" spans="1:5">
      <c r="A45" s="16"/>
      <c r="B45" s="16"/>
      <c r="C45" s="76"/>
      <c r="D45" s="16"/>
      <c r="E45" s="16"/>
    </row>
    <row r="46" spans="1:5">
      <c r="A46" s="16"/>
      <c r="B46" s="16"/>
      <c r="C46" s="76"/>
      <c r="D46" s="16"/>
      <c r="E46" s="16"/>
    </row>
    <row r="47" spans="1:5">
      <c r="A47" s="16"/>
      <c r="B47" s="16"/>
      <c r="C47" s="76"/>
      <c r="D47" s="16"/>
      <c r="E47" s="16"/>
    </row>
    <row r="48" spans="1:5">
      <c r="A48" s="16"/>
      <c r="B48" s="16"/>
      <c r="C48" s="76"/>
      <c r="D48" s="16"/>
      <c r="E48" s="16"/>
    </row>
    <row r="49" spans="1:5">
      <c r="A49" s="16"/>
      <c r="B49" s="16"/>
      <c r="C49" s="76"/>
      <c r="D49" s="16"/>
      <c r="E49" s="16"/>
    </row>
    <row r="50" spans="1:5">
      <c r="A50" s="16"/>
      <c r="B50" s="16"/>
      <c r="C50" s="76"/>
      <c r="D50" s="16"/>
      <c r="E50" s="16"/>
    </row>
    <row r="51" spans="1:5">
      <c r="A51" s="16"/>
      <c r="B51" s="16"/>
      <c r="C51" s="76"/>
      <c r="D51" s="16"/>
      <c r="E51" s="16"/>
    </row>
    <row r="52" spans="1:5">
      <c r="A52" s="16"/>
      <c r="B52" s="16"/>
      <c r="C52" s="76"/>
      <c r="D52" s="16"/>
      <c r="E52" s="16"/>
    </row>
    <row r="53" spans="1:5">
      <c r="A53" s="16"/>
      <c r="B53" s="16"/>
      <c r="C53" s="76"/>
      <c r="D53" s="16"/>
      <c r="E53" s="16"/>
    </row>
    <row r="54" spans="1:5">
      <c r="A54" s="16"/>
      <c r="B54" s="16"/>
      <c r="C54" s="76"/>
      <c r="D54" s="16"/>
      <c r="E54" s="16"/>
    </row>
    <row r="55" spans="1:5">
      <c r="A55" s="16"/>
      <c r="B55" s="16"/>
      <c r="C55" s="76"/>
      <c r="D55" s="16"/>
      <c r="E55" s="16"/>
    </row>
    <row r="56" spans="1:5">
      <c r="A56" s="16"/>
      <c r="B56" s="16"/>
      <c r="C56" s="76"/>
      <c r="D56" s="16"/>
      <c r="E56" s="16"/>
    </row>
    <row r="57" spans="1:5">
      <c r="A57" s="16"/>
      <c r="B57" s="16"/>
      <c r="C57" s="76"/>
      <c r="D57" s="16"/>
      <c r="E57" s="16"/>
    </row>
    <row r="58" spans="1:5">
      <c r="A58" s="16"/>
      <c r="B58" s="16"/>
      <c r="C58" s="76"/>
      <c r="D58" s="16"/>
      <c r="E58" s="16"/>
    </row>
    <row r="59" spans="1:5">
      <c r="A59" s="16"/>
      <c r="B59" s="16"/>
      <c r="C59" s="76"/>
      <c r="D59" s="16"/>
      <c r="E59" s="16"/>
    </row>
    <row r="60" spans="1:5">
      <c r="A60" s="16"/>
      <c r="B60" s="16"/>
      <c r="C60" s="76"/>
      <c r="D60" s="16"/>
      <c r="E60" s="16"/>
    </row>
    <row r="61" spans="1:5">
      <c r="A61" s="16"/>
      <c r="B61" s="16"/>
      <c r="C61" s="76"/>
      <c r="D61" s="16"/>
      <c r="E61" s="16"/>
    </row>
    <row r="62" spans="1:5">
      <c r="A62" s="16"/>
      <c r="B62" s="16"/>
      <c r="C62" s="76"/>
      <c r="D62" s="16"/>
      <c r="E62" s="16"/>
    </row>
    <row r="63" spans="1:5">
      <c r="A63" s="16"/>
      <c r="B63" s="16"/>
      <c r="C63" s="76"/>
      <c r="D63" s="16"/>
      <c r="E63" s="16"/>
    </row>
    <row r="64" spans="1:5">
      <c r="A64" s="16"/>
      <c r="B64" s="16"/>
      <c r="C64" s="76"/>
      <c r="D64" s="16"/>
      <c r="E64" s="16"/>
    </row>
    <row r="65" spans="1:5">
      <c r="A65" s="16"/>
      <c r="B65" s="16"/>
      <c r="C65" s="76"/>
      <c r="D65" s="16"/>
      <c r="E65" s="16"/>
    </row>
    <row r="66" spans="1:5">
      <c r="A66" s="16"/>
      <c r="B66" s="16"/>
      <c r="C66" s="76"/>
      <c r="D66" s="16"/>
      <c r="E66" s="16"/>
    </row>
    <row r="67" spans="1:5">
      <c r="A67" s="16"/>
      <c r="B67" s="16"/>
      <c r="C67" s="76"/>
      <c r="D67" s="16"/>
      <c r="E67" s="16"/>
    </row>
    <row r="68" spans="1:5">
      <c r="A68" s="16"/>
      <c r="B68" s="16"/>
      <c r="C68" s="76"/>
      <c r="D68" s="16"/>
      <c r="E68" s="16"/>
    </row>
    <row r="69" spans="1:5">
      <c r="A69" s="16"/>
      <c r="B69" s="16"/>
      <c r="C69" s="76"/>
      <c r="D69" s="16"/>
      <c r="E69" s="16"/>
    </row>
    <row r="70" spans="1:5">
      <c r="A70" s="16"/>
      <c r="B70" s="16"/>
      <c r="C70" s="76"/>
      <c r="D70" s="16"/>
      <c r="E70" s="16"/>
    </row>
    <row r="71" spans="1:5">
      <c r="A71" s="16"/>
      <c r="B71" s="16"/>
      <c r="C71" s="76"/>
      <c r="D71" s="16"/>
      <c r="E71" s="16"/>
    </row>
    <row r="72" spans="1:5">
      <c r="A72" s="16"/>
      <c r="B72" s="16"/>
      <c r="C72" s="76"/>
      <c r="D72" s="16"/>
      <c r="E72" s="16"/>
    </row>
    <row r="73" spans="1:5">
      <c r="A73" s="16"/>
      <c r="B73" s="16"/>
      <c r="C73" s="76"/>
      <c r="D73" s="16"/>
      <c r="E73" s="16"/>
    </row>
    <row r="74" spans="1:5">
      <c r="A74" s="16"/>
      <c r="B74" s="16"/>
      <c r="C74" s="76"/>
      <c r="D74" s="16"/>
      <c r="E74" s="16"/>
    </row>
    <row r="75" spans="1:5">
      <c r="A75" s="16"/>
      <c r="B75" s="16"/>
      <c r="C75" s="76"/>
      <c r="D75" s="16"/>
      <c r="E75" s="16"/>
    </row>
    <row r="76" spans="1:5">
      <c r="A76" s="16"/>
      <c r="B76" s="16"/>
      <c r="C76" s="76"/>
      <c r="D76" s="16"/>
      <c r="E76" s="16"/>
    </row>
    <row r="77" spans="1:5">
      <c r="A77" s="16"/>
      <c r="B77" s="16"/>
      <c r="C77" s="76"/>
      <c r="D77" s="16"/>
      <c r="E77" s="16"/>
    </row>
    <row r="78" spans="1:5">
      <c r="A78" s="16"/>
      <c r="B78" s="16"/>
      <c r="C78" s="76"/>
      <c r="D78" s="16"/>
      <c r="E78" s="16"/>
    </row>
    <row r="79" spans="1:5">
      <c r="A79" s="16"/>
      <c r="B79" s="16"/>
      <c r="C79" s="76"/>
      <c r="D79" s="16"/>
      <c r="E79" s="16"/>
    </row>
    <row r="80" spans="1:5">
      <c r="A80" s="16"/>
      <c r="B80" s="16"/>
      <c r="C80" s="76"/>
      <c r="D80" s="16"/>
      <c r="E80" s="16"/>
    </row>
    <row r="81" spans="1:5">
      <c r="A81" s="16"/>
      <c r="B81" s="16"/>
      <c r="C81" s="76"/>
      <c r="D81" s="16"/>
      <c r="E81" s="16"/>
    </row>
    <row r="82" spans="1:5">
      <c r="A82" s="16"/>
      <c r="B82" s="16"/>
      <c r="C82" s="76"/>
      <c r="D82" s="16"/>
      <c r="E82" s="16"/>
    </row>
    <row r="83" spans="1:5">
      <c r="A83" s="16"/>
      <c r="B83" s="16"/>
      <c r="C83" s="76"/>
      <c r="D83" s="16"/>
      <c r="E83" s="16"/>
    </row>
    <row r="84" spans="1:5">
      <c r="A84" s="16"/>
      <c r="B84" s="16"/>
      <c r="C84" s="76"/>
      <c r="D84" s="16"/>
      <c r="E84" s="16"/>
    </row>
    <row r="85" spans="1:5">
      <c r="A85" s="16"/>
      <c r="B85" s="16"/>
      <c r="C85" s="76"/>
      <c r="D85" s="16"/>
      <c r="E85" s="16"/>
    </row>
    <row r="86" spans="1:5">
      <c r="A86" s="16"/>
      <c r="B86" s="16"/>
      <c r="C86" s="76"/>
      <c r="D86" s="16"/>
      <c r="E86" s="16"/>
    </row>
    <row r="87" spans="1:5">
      <c r="A87" s="16"/>
      <c r="B87" s="16"/>
      <c r="C87" s="76"/>
      <c r="D87" s="16"/>
      <c r="E87" s="16"/>
    </row>
    <row r="88" spans="1:5">
      <c r="A88" s="16"/>
      <c r="B88" s="16"/>
      <c r="C88" s="76"/>
      <c r="D88" s="16"/>
      <c r="E88" s="16"/>
    </row>
    <row r="89" spans="1:5">
      <c r="A89" s="16"/>
      <c r="B89" s="16"/>
      <c r="C89" s="76"/>
      <c r="D89" s="16"/>
      <c r="E89" s="16"/>
    </row>
    <row r="90" spans="1:5">
      <c r="A90" s="16"/>
      <c r="B90" s="16"/>
      <c r="C90" s="76"/>
      <c r="D90" s="16"/>
      <c r="E90" s="16"/>
    </row>
    <row r="91" spans="1:5">
      <c r="A91" s="16"/>
      <c r="B91" s="16"/>
      <c r="C91" s="76"/>
      <c r="D91" s="16"/>
      <c r="E91" s="16"/>
    </row>
    <row r="92" spans="1:5">
      <c r="A92" s="16"/>
      <c r="B92" s="16"/>
      <c r="C92" s="76"/>
      <c r="D92" s="16"/>
      <c r="E92" s="16"/>
    </row>
    <row r="93" spans="1:5">
      <c r="A93" s="16"/>
      <c r="B93" s="16"/>
      <c r="C93" s="76"/>
      <c r="D93" s="16"/>
      <c r="E93" s="16"/>
    </row>
    <row r="94" spans="1:5">
      <c r="A94" s="16"/>
      <c r="B94" s="16"/>
      <c r="C94" s="76"/>
      <c r="D94" s="16"/>
      <c r="E94" s="16"/>
    </row>
    <row r="95" spans="1:5">
      <c r="A95" s="16"/>
      <c r="B95" s="16"/>
      <c r="C95" s="76"/>
      <c r="D95" s="16"/>
      <c r="E95" s="16"/>
    </row>
    <row r="96" spans="1:5">
      <c r="A96" s="16"/>
      <c r="B96" s="16"/>
      <c r="C96" s="76"/>
      <c r="D96" s="16"/>
      <c r="E96" s="16"/>
    </row>
    <row r="97" spans="1:5">
      <c r="A97" s="16"/>
      <c r="B97" s="16"/>
      <c r="C97" s="76"/>
      <c r="D97" s="16"/>
      <c r="E97" s="16"/>
    </row>
    <row r="98" spans="1:5">
      <c r="A98" s="16"/>
      <c r="B98" s="16"/>
      <c r="C98" s="76"/>
      <c r="D98" s="16"/>
      <c r="E98" s="16"/>
    </row>
    <row r="99" spans="1:5">
      <c r="A99" s="16"/>
      <c r="B99" s="16"/>
      <c r="C99" s="76"/>
      <c r="D99" s="16"/>
      <c r="E99" s="16"/>
    </row>
    <row r="100" spans="1:5">
      <c r="A100" s="16"/>
      <c r="B100" s="16"/>
      <c r="C100" s="76"/>
      <c r="D100" s="16"/>
      <c r="E100" s="16"/>
    </row>
    <row r="101" spans="1:5">
      <c r="A101" s="16"/>
      <c r="B101" s="16"/>
      <c r="C101" s="76"/>
      <c r="D101" s="16"/>
      <c r="E101" s="16"/>
    </row>
    <row r="102" spans="1:5">
      <c r="A102" s="16"/>
      <c r="B102" s="16"/>
      <c r="C102" s="76"/>
      <c r="D102" s="16"/>
      <c r="E102" s="16"/>
    </row>
    <row r="103" spans="1:5">
      <c r="A103" s="16"/>
      <c r="B103" s="16"/>
      <c r="C103" s="76"/>
      <c r="D103" s="16"/>
      <c r="E103" s="16"/>
    </row>
    <row r="104" spans="1:5">
      <c r="A104" s="16"/>
      <c r="B104" s="16"/>
      <c r="C104" s="76"/>
      <c r="D104" s="16"/>
      <c r="E104" s="16"/>
    </row>
    <row r="105" spans="1:5">
      <c r="A105" s="16"/>
      <c r="B105" s="16"/>
      <c r="C105" s="76"/>
      <c r="D105" s="16"/>
      <c r="E105" s="16"/>
    </row>
    <row r="106" spans="1:5">
      <c r="A106" s="16"/>
      <c r="B106" s="16"/>
      <c r="C106" s="76"/>
      <c r="D106" s="16"/>
      <c r="E106" s="16"/>
    </row>
    <row r="107" spans="1:5">
      <c r="A107" s="16"/>
      <c r="B107" s="16"/>
      <c r="C107" s="76"/>
      <c r="D107" s="16"/>
      <c r="E107" s="16"/>
    </row>
    <row r="108" spans="1:5">
      <c r="A108" s="16"/>
      <c r="B108" s="16"/>
      <c r="C108" s="76"/>
      <c r="D108" s="16"/>
      <c r="E108" s="16"/>
    </row>
    <row r="109" spans="1:5">
      <c r="A109" s="16"/>
      <c r="B109" s="16"/>
      <c r="C109" s="76"/>
      <c r="D109" s="16"/>
      <c r="E109" s="16"/>
    </row>
    <row r="110" spans="1:5">
      <c r="A110" s="16"/>
      <c r="B110" s="16"/>
      <c r="C110" s="76"/>
      <c r="D110" s="16"/>
      <c r="E110" s="16"/>
    </row>
    <row r="111" spans="1:5">
      <c r="A111" s="16"/>
      <c r="B111" s="16"/>
      <c r="C111" s="76"/>
      <c r="D111" s="16"/>
      <c r="E111" s="16"/>
    </row>
    <row r="112" spans="1:5">
      <c r="A112" s="16"/>
      <c r="B112" s="16"/>
      <c r="C112" s="76"/>
      <c r="D112" s="16"/>
      <c r="E112" s="16"/>
    </row>
    <row r="113" spans="1:5">
      <c r="A113" s="16"/>
      <c r="B113" s="16"/>
      <c r="C113" s="76"/>
      <c r="D113" s="16"/>
      <c r="E113" s="16"/>
    </row>
    <row r="114" spans="1:5">
      <c r="A114" s="16"/>
      <c r="B114" s="16"/>
      <c r="C114" s="76"/>
      <c r="D114" s="16"/>
      <c r="E114" s="16"/>
    </row>
    <row r="115" spans="1:5">
      <c r="A115" s="16"/>
      <c r="B115" s="16"/>
      <c r="C115" s="76"/>
      <c r="D115" s="16"/>
      <c r="E115" s="16"/>
    </row>
    <row r="116" spans="1:5">
      <c r="A116" s="16"/>
      <c r="B116" s="16"/>
      <c r="C116" s="76"/>
      <c r="D116" s="16"/>
      <c r="E116" s="16"/>
    </row>
    <row r="117" spans="1:5">
      <c r="A117" s="16"/>
      <c r="B117" s="16"/>
      <c r="C117" s="76"/>
      <c r="D117" s="16"/>
      <c r="E117" s="16"/>
    </row>
    <row r="118" spans="1:5">
      <c r="A118" s="16"/>
      <c r="B118" s="16"/>
      <c r="C118" s="76"/>
      <c r="D118" s="16"/>
      <c r="E118" s="16"/>
    </row>
    <row r="119" spans="1:5">
      <c r="A119" s="16"/>
      <c r="B119" s="16"/>
      <c r="C119" s="76"/>
      <c r="D119" s="16"/>
      <c r="E119" s="16"/>
    </row>
    <row r="120" spans="1:5">
      <c r="A120" s="16"/>
      <c r="B120" s="16"/>
      <c r="C120" s="76"/>
      <c r="D120" s="16"/>
      <c r="E120" s="16"/>
    </row>
    <row r="121" spans="1:5">
      <c r="A121" s="16"/>
      <c r="B121" s="16"/>
      <c r="C121" s="76"/>
      <c r="D121" s="16"/>
      <c r="E121" s="16"/>
    </row>
    <row r="122" spans="1:5">
      <c r="A122" s="16"/>
      <c r="B122" s="16"/>
      <c r="C122" s="76"/>
      <c r="D122" s="16"/>
      <c r="E122" s="16"/>
    </row>
    <row r="123" spans="1:5">
      <c r="A123" s="16"/>
      <c r="B123" s="16"/>
      <c r="C123" s="76"/>
      <c r="D123" s="16"/>
      <c r="E123" s="16"/>
    </row>
    <row r="124" spans="1:5">
      <c r="A124" s="16"/>
      <c r="B124" s="16"/>
      <c r="C124" s="76"/>
      <c r="D124" s="16"/>
      <c r="E124" s="16"/>
    </row>
    <row r="125" spans="1:5">
      <c r="A125" s="16"/>
      <c r="B125" s="16"/>
      <c r="C125" s="76"/>
      <c r="D125" s="16"/>
      <c r="E125" s="16"/>
    </row>
    <row r="126" spans="1:5">
      <c r="A126" s="16"/>
      <c r="B126" s="16"/>
      <c r="C126" s="76"/>
      <c r="D126" s="16"/>
      <c r="E126" s="16"/>
    </row>
    <row r="127" spans="1:5">
      <c r="A127" s="16"/>
      <c r="B127" s="16"/>
      <c r="C127" s="76"/>
      <c r="D127" s="16"/>
      <c r="E127" s="16"/>
    </row>
    <row r="128" spans="1:5">
      <c r="A128" s="16"/>
      <c r="B128" s="16"/>
      <c r="C128" s="76"/>
      <c r="D128" s="16"/>
      <c r="E128" s="16"/>
    </row>
    <row r="129" spans="1:5">
      <c r="A129" s="16"/>
      <c r="B129" s="16"/>
      <c r="C129" s="76"/>
      <c r="D129" s="16"/>
      <c r="E129" s="16"/>
    </row>
    <row r="130" spans="1:5">
      <c r="A130" s="16"/>
      <c r="B130" s="16"/>
      <c r="C130" s="76"/>
      <c r="D130" s="16"/>
      <c r="E130" s="16"/>
    </row>
    <row r="131" spans="1:5">
      <c r="A131" s="16"/>
      <c r="B131" s="16"/>
      <c r="C131" s="76"/>
      <c r="D131" s="16"/>
      <c r="E131" s="16"/>
    </row>
    <row r="132" spans="1:5">
      <c r="A132" s="16"/>
      <c r="B132" s="16"/>
      <c r="C132" s="76"/>
      <c r="D132" s="16"/>
      <c r="E132" s="16"/>
    </row>
    <row r="133" spans="1:5">
      <c r="A133" s="16"/>
      <c r="B133" s="16"/>
      <c r="C133" s="76"/>
      <c r="D133" s="16"/>
      <c r="E133" s="16"/>
    </row>
    <row r="134" spans="1:5">
      <c r="A134" s="16"/>
      <c r="B134" s="16"/>
      <c r="C134" s="76"/>
      <c r="D134" s="16"/>
      <c r="E134" s="16"/>
    </row>
    <row r="135" spans="1:5">
      <c r="A135" s="16"/>
      <c r="B135" s="16"/>
      <c r="C135" s="76"/>
      <c r="D135" s="16"/>
      <c r="E135" s="16"/>
    </row>
    <row r="136" spans="1:5">
      <c r="A136" s="16"/>
      <c r="B136" s="16"/>
      <c r="C136" s="76"/>
      <c r="D136" s="16"/>
      <c r="E136" s="16"/>
    </row>
    <row r="137" spans="1:5">
      <c r="A137" s="16"/>
      <c r="B137" s="16"/>
      <c r="C137" s="76"/>
      <c r="D137" s="16"/>
      <c r="E137" s="16"/>
    </row>
    <row r="138" spans="1:5">
      <c r="A138" s="16"/>
      <c r="B138" s="16"/>
      <c r="C138" s="76"/>
      <c r="D138" s="16"/>
      <c r="E138" s="16"/>
    </row>
    <row r="139" spans="1:5">
      <c r="A139" s="16"/>
      <c r="B139" s="16"/>
      <c r="C139" s="76"/>
      <c r="D139" s="16"/>
      <c r="E139" s="16"/>
    </row>
    <row r="140" spans="1:5">
      <c r="A140" s="16"/>
      <c r="B140" s="16"/>
      <c r="C140" s="76"/>
      <c r="D140" s="16"/>
      <c r="E140" s="16"/>
    </row>
    <row r="141" spans="1:5">
      <c r="A141" s="16"/>
      <c r="B141" s="16"/>
      <c r="C141" s="76"/>
      <c r="D141" s="16"/>
      <c r="E141" s="16"/>
    </row>
    <row r="142" spans="1:5">
      <c r="A142" s="16"/>
      <c r="B142" s="16"/>
      <c r="C142" s="76"/>
      <c r="D142" s="16"/>
      <c r="E142" s="16"/>
    </row>
    <row r="143" spans="1:5">
      <c r="A143" s="16"/>
      <c r="B143" s="16"/>
      <c r="C143" s="76"/>
      <c r="D143" s="16"/>
      <c r="E143" s="16"/>
    </row>
    <row r="144" spans="1:5">
      <c r="A144" s="16"/>
      <c r="B144" s="16"/>
      <c r="C144" s="76"/>
      <c r="D144" s="16"/>
      <c r="E144" s="16"/>
    </row>
    <row r="145" spans="1:5">
      <c r="A145" s="16"/>
      <c r="B145" s="16"/>
      <c r="C145" s="76"/>
      <c r="D145" s="16"/>
      <c r="E145" s="16"/>
    </row>
    <row r="146" spans="1:5">
      <c r="A146" s="16"/>
      <c r="B146" s="16"/>
      <c r="C146" s="76"/>
      <c r="D146" s="16"/>
      <c r="E146" s="16"/>
    </row>
    <row r="147" spans="1:5">
      <c r="A147" s="16"/>
      <c r="B147" s="16"/>
      <c r="C147" s="76"/>
      <c r="D147" s="16"/>
      <c r="E147" s="16"/>
    </row>
    <row r="148" spans="1:5">
      <c r="A148" s="16"/>
      <c r="B148" s="16"/>
      <c r="C148" s="76"/>
      <c r="D148" s="16"/>
      <c r="E148" s="16"/>
    </row>
    <row r="149" spans="1:5">
      <c r="A149" s="16"/>
      <c r="B149" s="16"/>
      <c r="C149" s="76"/>
      <c r="D149" s="16"/>
      <c r="E149" s="16"/>
    </row>
    <row r="150" spans="1:5">
      <c r="A150" s="16"/>
      <c r="B150" s="16"/>
      <c r="C150" s="76"/>
      <c r="D150" s="16"/>
      <c r="E150" s="16"/>
    </row>
    <row r="151" spans="1:5">
      <c r="A151" s="16"/>
      <c r="B151" s="16"/>
      <c r="C151" s="76"/>
      <c r="D151" s="16"/>
      <c r="E151" s="16"/>
    </row>
    <row r="152" spans="1:5">
      <c r="A152" s="16"/>
      <c r="B152" s="16"/>
      <c r="C152" s="76"/>
      <c r="D152" s="16"/>
      <c r="E152" s="16"/>
    </row>
    <row r="153" spans="1:5">
      <c r="A153" s="16"/>
      <c r="B153" s="16"/>
      <c r="C153" s="76"/>
      <c r="D153" s="16"/>
      <c r="E153" s="16"/>
    </row>
    <row r="154" spans="1:5">
      <c r="A154" s="16"/>
      <c r="B154" s="16"/>
      <c r="C154" s="76"/>
      <c r="D154" s="16"/>
      <c r="E154" s="16"/>
    </row>
    <row r="155" spans="1:5">
      <c r="A155" s="16"/>
      <c r="B155" s="16"/>
      <c r="C155" s="76"/>
      <c r="D155" s="16"/>
      <c r="E155" s="16"/>
    </row>
    <row r="156" spans="1:5">
      <c r="A156" s="16"/>
      <c r="B156" s="16"/>
      <c r="C156" s="76"/>
      <c r="D156" s="16"/>
      <c r="E156" s="16"/>
    </row>
    <row r="157" spans="1:5">
      <c r="A157" s="16"/>
      <c r="B157" s="16"/>
      <c r="C157" s="76"/>
      <c r="D157" s="16"/>
      <c r="E157" s="16"/>
    </row>
    <row r="158" spans="1:5">
      <c r="A158" s="16"/>
      <c r="B158" s="16"/>
      <c r="C158" s="76"/>
      <c r="D158" s="16"/>
      <c r="E158" s="16"/>
    </row>
    <row r="159" spans="1:5">
      <c r="A159" s="16"/>
      <c r="B159" s="16"/>
      <c r="C159" s="76"/>
      <c r="D159" s="16"/>
      <c r="E159" s="16"/>
    </row>
    <row r="160" spans="1:5">
      <c r="A160" s="16"/>
      <c r="B160" s="16"/>
      <c r="C160" s="76"/>
      <c r="D160" s="16"/>
      <c r="E160" s="16"/>
    </row>
    <row r="161" spans="1:5">
      <c r="A161" s="16"/>
      <c r="B161" s="16"/>
      <c r="C161" s="76"/>
      <c r="D161" s="16"/>
      <c r="E161" s="16"/>
    </row>
    <row r="162" spans="1:5">
      <c r="A162" s="16"/>
      <c r="B162" s="16"/>
      <c r="C162" s="76"/>
      <c r="D162" s="16"/>
      <c r="E162" s="16"/>
    </row>
    <row r="163" spans="1:5">
      <c r="A163" s="16"/>
      <c r="B163" s="16"/>
      <c r="C163" s="76"/>
      <c r="D163" s="16"/>
      <c r="E163" s="16"/>
    </row>
    <row r="164" spans="1:5">
      <c r="A164" s="16"/>
      <c r="B164" s="16"/>
      <c r="C164" s="76"/>
      <c r="D164" s="16"/>
      <c r="E164" s="16"/>
    </row>
    <row r="165" spans="1:5">
      <c r="A165" s="16"/>
      <c r="B165" s="16"/>
      <c r="C165" s="76"/>
      <c r="D165" s="16"/>
      <c r="E165" s="16"/>
    </row>
    <row r="166" spans="1:5">
      <c r="A166" s="16"/>
      <c r="B166" s="16"/>
      <c r="C166" s="76"/>
      <c r="D166" s="16"/>
      <c r="E166" s="16"/>
    </row>
    <row r="167" spans="1:5">
      <c r="A167" s="16"/>
      <c r="B167" s="16"/>
      <c r="C167" s="76"/>
      <c r="D167" s="16"/>
      <c r="E167" s="16"/>
    </row>
    <row r="168" spans="1:5">
      <c r="A168" s="16"/>
      <c r="B168" s="16"/>
      <c r="C168" s="76"/>
      <c r="D168" s="16"/>
      <c r="E168" s="16"/>
    </row>
    <row r="169" spans="1:5">
      <c r="A169" s="16"/>
      <c r="B169" s="16"/>
      <c r="C169" s="76"/>
      <c r="D169" s="16"/>
      <c r="E169" s="16"/>
    </row>
    <row r="170" spans="1:5">
      <c r="A170" s="16"/>
      <c r="B170" s="16"/>
      <c r="C170" s="76"/>
      <c r="D170" s="16"/>
      <c r="E170" s="16"/>
    </row>
    <row r="171" spans="1:5">
      <c r="A171" s="16"/>
      <c r="B171" s="16"/>
      <c r="C171" s="76"/>
      <c r="D171" s="16"/>
      <c r="E171" s="16"/>
    </row>
    <row r="172" spans="1:5">
      <c r="A172" s="16"/>
      <c r="B172" s="16"/>
      <c r="C172" s="76"/>
      <c r="D172" s="16"/>
      <c r="E172" s="16"/>
    </row>
    <row r="173" spans="1:5">
      <c r="A173" s="16"/>
      <c r="B173" s="16"/>
      <c r="C173" s="76"/>
      <c r="D173" s="16"/>
      <c r="E173" s="16"/>
    </row>
    <row r="174" spans="1:5">
      <c r="A174" s="16"/>
      <c r="B174" s="16"/>
      <c r="C174" s="76"/>
      <c r="D174" s="16"/>
      <c r="E174" s="16"/>
    </row>
    <row r="175" spans="1:5">
      <c r="A175" s="16"/>
      <c r="B175" s="16"/>
      <c r="C175" s="76"/>
      <c r="D175" s="16"/>
      <c r="E175" s="16"/>
    </row>
    <row r="176" spans="1:5">
      <c r="A176" s="16"/>
      <c r="B176" s="16"/>
      <c r="C176" s="76"/>
      <c r="D176" s="16"/>
      <c r="E176" s="16"/>
    </row>
    <row r="177" spans="1:5">
      <c r="A177" s="16"/>
      <c r="B177" s="16"/>
      <c r="C177" s="76"/>
      <c r="D177" s="16"/>
      <c r="E177" s="16"/>
    </row>
    <row r="178" spans="1:5">
      <c r="A178" s="16"/>
      <c r="B178" s="16"/>
      <c r="C178" s="76"/>
      <c r="D178" s="16"/>
      <c r="E178" s="16"/>
    </row>
    <row r="179" spans="1:5">
      <c r="A179" s="16"/>
      <c r="B179" s="16"/>
      <c r="C179" s="76"/>
      <c r="D179" s="16"/>
      <c r="E179" s="16"/>
    </row>
    <row r="180" spans="1:5">
      <c r="A180" s="16"/>
      <c r="B180" s="16"/>
      <c r="C180" s="76"/>
      <c r="D180" s="16"/>
      <c r="E180" s="16"/>
    </row>
    <row r="181" spans="1:5">
      <c r="A181" s="16"/>
      <c r="B181" s="16"/>
      <c r="C181" s="76"/>
      <c r="D181" s="16"/>
      <c r="E181" s="16"/>
    </row>
    <row r="182" spans="1:5">
      <c r="A182" s="16"/>
      <c r="B182" s="16"/>
      <c r="C182" s="76"/>
      <c r="D182" s="16"/>
      <c r="E182" s="16"/>
    </row>
    <row r="183" spans="1:5">
      <c r="A183" s="16"/>
      <c r="B183" s="16"/>
      <c r="C183" s="76"/>
      <c r="D183" s="16"/>
      <c r="E183" s="16"/>
    </row>
    <row r="184" spans="1:5">
      <c r="A184" s="16"/>
      <c r="B184" s="16"/>
      <c r="C184" s="76"/>
      <c r="D184" s="16"/>
      <c r="E184" s="16"/>
    </row>
    <row r="185" spans="1:5">
      <c r="A185" s="16"/>
      <c r="B185" s="16"/>
      <c r="C185" s="76"/>
      <c r="D185" s="16"/>
      <c r="E185" s="16"/>
    </row>
    <row r="186" spans="1:5">
      <c r="A186" s="16"/>
      <c r="B186" s="16"/>
      <c r="C186" s="76"/>
      <c r="D186" s="16"/>
      <c r="E186" s="16"/>
    </row>
    <row r="187" spans="1:5">
      <c r="A187" s="16"/>
      <c r="B187" s="16"/>
      <c r="C187" s="76"/>
      <c r="D187" s="16"/>
      <c r="E187" s="16"/>
    </row>
    <row r="188" spans="1:5">
      <c r="A188" s="16"/>
      <c r="B188" s="16"/>
      <c r="C188" s="76"/>
      <c r="D188" s="16"/>
      <c r="E188" s="16"/>
    </row>
    <row r="189" spans="1:5">
      <c r="A189" s="16"/>
      <c r="B189" s="16"/>
      <c r="C189" s="76"/>
      <c r="D189" s="16"/>
      <c r="E189" s="16"/>
    </row>
    <row r="190" spans="1:5">
      <c r="A190" s="16"/>
      <c r="B190" s="16"/>
      <c r="C190" s="76"/>
      <c r="D190" s="16"/>
      <c r="E190" s="16"/>
    </row>
    <row r="191" spans="1:5">
      <c r="A191" s="16"/>
      <c r="B191" s="16"/>
      <c r="C191" s="76"/>
      <c r="D191" s="16"/>
      <c r="E191" s="16"/>
    </row>
    <row r="192" spans="1:5">
      <c r="A192" s="16"/>
      <c r="B192" s="16"/>
      <c r="C192" s="76"/>
      <c r="D192" s="16"/>
      <c r="E192" s="16"/>
    </row>
    <row r="193" spans="1:5">
      <c r="A193" s="16"/>
      <c r="B193" s="16"/>
      <c r="C193" s="76"/>
      <c r="D193" s="16"/>
      <c r="E193" s="16"/>
    </row>
    <row r="194" spans="1:5">
      <c r="A194" s="16"/>
      <c r="B194" s="16"/>
      <c r="C194" s="76"/>
      <c r="D194" s="16"/>
      <c r="E194" s="16"/>
    </row>
    <row r="195" spans="1:5">
      <c r="A195" s="16"/>
      <c r="B195" s="16"/>
      <c r="C195" s="76"/>
      <c r="D195" s="16"/>
      <c r="E195" s="16"/>
    </row>
    <row r="196" spans="1:5">
      <c r="A196" s="16"/>
      <c r="B196" s="16"/>
      <c r="C196" s="76"/>
      <c r="D196" s="16"/>
      <c r="E196" s="16"/>
    </row>
    <row r="197" spans="1:5">
      <c r="A197" s="16"/>
      <c r="B197" s="16"/>
      <c r="C197" s="76"/>
      <c r="D197" s="16"/>
      <c r="E197" s="16"/>
    </row>
    <row r="198" spans="1:5">
      <c r="A198" s="16"/>
      <c r="B198" s="16"/>
      <c r="C198" s="76"/>
      <c r="D198" s="16"/>
      <c r="E198" s="16"/>
    </row>
    <row r="199" spans="1:5">
      <c r="A199" s="16"/>
      <c r="B199" s="16"/>
      <c r="C199" s="76"/>
      <c r="D199" s="16"/>
      <c r="E199" s="16"/>
    </row>
    <row r="200" spans="1:5">
      <c r="A200" s="16"/>
      <c r="B200" s="16"/>
      <c r="C200" s="76"/>
      <c r="D200" s="16"/>
      <c r="E200" s="16"/>
    </row>
    <row r="201" spans="1:5">
      <c r="A201" s="16"/>
      <c r="B201" s="16"/>
      <c r="C201" s="76"/>
      <c r="D201" s="16"/>
      <c r="E201" s="16"/>
    </row>
    <row r="202" spans="1:5">
      <c r="A202" s="16"/>
      <c r="B202" s="16"/>
      <c r="C202" s="76"/>
      <c r="D202" s="16"/>
      <c r="E202" s="16"/>
    </row>
    <row r="203" spans="1:5">
      <c r="A203" s="16"/>
      <c r="B203" s="16"/>
      <c r="C203" s="76"/>
      <c r="D203" s="16"/>
      <c r="E203" s="16"/>
    </row>
    <row r="204" spans="1:5">
      <c r="A204" s="16"/>
      <c r="B204" s="16"/>
      <c r="C204" s="76"/>
      <c r="D204" s="16"/>
      <c r="E204" s="16"/>
    </row>
    <row r="205" spans="1:5">
      <c r="A205" s="16"/>
      <c r="B205" s="16"/>
      <c r="C205" s="76"/>
      <c r="D205" s="16"/>
      <c r="E205" s="16"/>
    </row>
    <row r="206" spans="1:5">
      <c r="A206" s="16"/>
      <c r="B206" s="16"/>
      <c r="C206" s="76"/>
      <c r="D206" s="16"/>
      <c r="E206" s="16"/>
    </row>
    <row r="207" spans="1:5">
      <c r="A207" s="16"/>
      <c r="B207" s="16"/>
      <c r="C207" s="76"/>
      <c r="D207" s="16"/>
      <c r="E207" s="16"/>
    </row>
    <row r="208" spans="1:5">
      <c r="A208" s="16"/>
      <c r="B208" s="16"/>
      <c r="C208" s="76"/>
      <c r="D208" s="16"/>
      <c r="E208" s="16"/>
    </row>
    <row r="209" spans="1:5">
      <c r="A209" s="16"/>
      <c r="B209" s="16"/>
      <c r="C209" s="76"/>
      <c r="D209" s="16"/>
      <c r="E209" s="16"/>
    </row>
    <row r="210" spans="1:5">
      <c r="A210" s="16"/>
      <c r="B210" s="16"/>
      <c r="C210" s="76"/>
      <c r="D210" s="16"/>
      <c r="E210" s="16"/>
    </row>
    <row r="211" spans="1:5">
      <c r="A211" s="16"/>
      <c r="B211" s="16"/>
      <c r="C211" s="76"/>
      <c r="D211" s="16"/>
      <c r="E211" s="16"/>
    </row>
    <row r="212" spans="1:5">
      <c r="A212" s="16"/>
      <c r="B212" s="16"/>
      <c r="C212" s="76"/>
      <c r="D212" s="16"/>
      <c r="E212" s="16"/>
    </row>
    <row r="213" spans="1:5">
      <c r="A213" s="16"/>
      <c r="B213" s="16"/>
      <c r="C213" s="76"/>
      <c r="D213" s="16"/>
      <c r="E213" s="16"/>
    </row>
    <row r="214" spans="1:5">
      <c r="A214" s="16"/>
      <c r="B214" s="16"/>
      <c r="C214" s="76"/>
      <c r="D214" s="16"/>
      <c r="E214" s="16"/>
    </row>
    <row r="215" spans="1:5">
      <c r="A215" s="16"/>
      <c r="B215" s="16"/>
      <c r="C215" s="76"/>
      <c r="D215" s="16"/>
      <c r="E215" s="16"/>
    </row>
    <row r="216" spans="1:5">
      <c r="A216" s="16"/>
      <c r="B216" s="16"/>
      <c r="C216" s="76"/>
      <c r="D216" s="16"/>
      <c r="E216" s="16"/>
    </row>
    <row r="217" spans="1:5">
      <c r="A217" s="16"/>
      <c r="B217" s="16"/>
      <c r="C217" s="76"/>
      <c r="D217" s="16"/>
      <c r="E217" s="16"/>
    </row>
    <row r="218" spans="1:5">
      <c r="A218" s="16"/>
      <c r="B218" s="16"/>
      <c r="C218" s="76"/>
      <c r="D218" s="16"/>
      <c r="E218" s="16"/>
    </row>
    <row r="219" spans="1:5">
      <c r="A219" s="16"/>
      <c r="B219" s="16"/>
      <c r="C219" s="76"/>
      <c r="D219" s="16"/>
      <c r="E219" s="16"/>
    </row>
    <row r="220" spans="1:5">
      <c r="A220" s="16"/>
      <c r="B220" s="16"/>
      <c r="C220" s="76"/>
      <c r="D220" s="16"/>
      <c r="E220" s="16"/>
    </row>
    <row r="221" spans="1:5">
      <c r="A221" s="16"/>
      <c r="B221" s="16"/>
      <c r="C221" s="76"/>
      <c r="D221" s="16"/>
      <c r="E221" s="16"/>
    </row>
    <row r="222" spans="1:5">
      <c r="A222" s="16"/>
      <c r="B222" s="16"/>
      <c r="C222" s="76"/>
      <c r="D222" s="16"/>
      <c r="E222" s="16"/>
    </row>
    <row r="223" spans="1:5">
      <c r="A223" s="16"/>
      <c r="B223" s="16"/>
      <c r="C223" s="76"/>
      <c r="D223" s="16"/>
      <c r="E223" s="16"/>
    </row>
    <row r="224" spans="1:5">
      <c r="A224" s="16"/>
      <c r="B224" s="16"/>
      <c r="C224" s="76"/>
      <c r="D224" s="16"/>
      <c r="E224" s="16"/>
    </row>
    <row r="225" spans="1:5">
      <c r="A225" s="16"/>
      <c r="B225" s="16"/>
      <c r="C225" s="76"/>
      <c r="D225" s="16"/>
      <c r="E225" s="16"/>
    </row>
    <row r="226" spans="1:5">
      <c r="A226" s="16"/>
      <c r="B226" s="16"/>
      <c r="C226" s="76"/>
      <c r="D226" s="16"/>
      <c r="E226" s="16"/>
    </row>
    <row r="227" spans="1:5">
      <c r="A227" s="16"/>
      <c r="B227" s="16"/>
      <c r="C227" s="76"/>
      <c r="D227" s="16"/>
      <c r="E227" s="16"/>
    </row>
    <row r="228" spans="1:5">
      <c r="A228" s="16"/>
      <c r="B228" s="16"/>
      <c r="C228" s="76"/>
      <c r="D228" s="16"/>
      <c r="E228" s="16"/>
    </row>
    <row r="229" spans="1:5">
      <c r="A229" s="16"/>
      <c r="B229" s="16"/>
      <c r="C229" s="76"/>
      <c r="D229" s="16"/>
      <c r="E229" s="16"/>
    </row>
    <row r="230" spans="1:5">
      <c r="A230" s="16"/>
      <c r="B230" s="16"/>
      <c r="C230" s="76"/>
      <c r="D230" s="16"/>
      <c r="E230" s="16"/>
    </row>
    <row r="231" spans="1:5">
      <c r="A231" s="16"/>
      <c r="B231" s="16"/>
      <c r="C231" s="76"/>
      <c r="D231" s="16"/>
      <c r="E231" s="16"/>
    </row>
    <row r="232" spans="1:5">
      <c r="A232" s="16"/>
      <c r="B232" s="16"/>
      <c r="C232" s="76"/>
      <c r="D232" s="16"/>
      <c r="E232" s="16"/>
    </row>
    <row r="233" spans="1:5">
      <c r="A233" s="16"/>
      <c r="B233" s="16"/>
      <c r="C233" s="76"/>
      <c r="D233" s="16"/>
      <c r="E233" s="16"/>
    </row>
    <row r="234" spans="1:5">
      <c r="A234" s="16"/>
      <c r="B234" s="16"/>
      <c r="C234" s="76"/>
      <c r="D234" s="16"/>
      <c r="E234" s="16"/>
    </row>
    <row r="235" spans="1:5">
      <c r="A235" s="16"/>
      <c r="B235" s="16"/>
      <c r="C235" s="76"/>
      <c r="D235" s="16"/>
      <c r="E235" s="16"/>
    </row>
    <row r="236" spans="1:5">
      <c r="A236" s="16"/>
      <c r="B236" s="16"/>
      <c r="C236" s="76"/>
      <c r="D236" s="16"/>
      <c r="E236" s="16"/>
    </row>
    <row r="237" spans="1:5">
      <c r="A237" s="16"/>
      <c r="B237" s="16"/>
      <c r="C237" s="76"/>
      <c r="D237" s="16"/>
      <c r="E237" s="16"/>
    </row>
    <row r="238" spans="1:5">
      <c r="A238" s="16"/>
      <c r="B238" s="16"/>
      <c r="C238" s="76"/>
      <c r="D238" s="16"/>
      <c r="E238" s="16"/>
    </row>
    <row r="239" spans="1:5">
      <c r="A239" s="16"/>
      <c r="B239" s="16"/>
      <c r="C239" s="76"/>
      <c r="D239" s="16"/>
      <c r="E239" s="16"/>
    </row>
  </sheetData>
  <mergeCells count="13">
    <mergeCell ref="C7:E7"/>
    <mergeCell ref="C8:E8"/>
    <mergeCell ref="C9:E9"/>
    <mergeCell ref="B36:C36"/>
    <mergeCell ref="A1:E1"/>
    <mergeCell ref="A3:E3"/>
    <mergeCell ref="A4:E4"/>
    <mergeCell ref="A15:A16"/>
    <mergeCell ref="B15:B16"/>
    <mergeCell ref="C15:C16"/>
    <mergeCell ref="D15:D16"/>
    <mergeCell ref="E15:E16"/>
    <mergeCell ref="C6:E6"/>
  </mergeCells>
  <printOptions horizontalCentered="1"/>
  <pageMargins left="1.1811023622047245" right="0.59055118110236227" top="0.78740157480314965" bottom="0.78740157480314965" header="0.31496062992125984" footer="0.39370078740157483"/>
  <pageSetup paperSize="9" scale="97" fitToHeight="0" orientation="portrait" blackAndWhite="1" r:id="rId1"/>
  <headerFooter>
    <oddFooter>&amp;R&amp;"Times New Roman,Regular"&amp;10&amp;P. lpp. no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41"/>
  <sheetViews>
    <sheetView showZeros="0" zoomScale="85" zoomScaleNormal="85" workbookViewId="0">
      <selection activeCell="F23" sqref="F23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525</v>
      </c>
      <c r="B1" s="266"/>
      <c r="C1" s="266"/>
      <c r="D1" s="266"/>
      <c r="E1" s="266"/>
    </row>
    <row r="3" spans="1:5" ht="20.25">
      <c r="A3" s="267" t="s">
        <v>17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KOPS2!C12</f>
        <v>Jāņa Cimzes ģimnāzijas telpu grupas vienkāršotā atjaunošana. II kārta</v>
      </c>
      <c r="D6" s="258"/>
      <c r="E6" s="258"/>
    </row>
    <row r="7" spans="1:5">
      <c r="A7" s="16" t="s">
        <v>1</v>
      </c>
      <c r="B7" s="16"/>
      <c r="C7" s="258" t="str">
        <f>KOPS2!C13</f>
        <v>Jāņa Cimzes ģimnāzijas Ausekļas ielas korpuss. II kārta</v>
      </c>
      <c r="D7" s="258"/>
      <c r="E7" s="258"/>
    </row>
    <row r="8" spans="1:5">
      <c r="A8" s="16" t="s">
        <v>3</v>
      </c>
      <c r="B8" s="16"/>
      <c r="C8" s="258" t="str">
        <f>KOPS2!C14</f>
        <v>Ausekļa iela 5, Valka</v>
      </c>
      <c r="D8" s="258"/>
      <c r="E8" s="258"/>
    </row>
    <row r="9" spans="1:5">
      <c r="A9" s="16" t="s">
        <v>4</v>
      </c>
      <c r="B9" s="16"/>
      <c r="C9" s="258">
        <f>KOPS2!C15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461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s="140" customFormat="1" ht="15.75" thickTop="1">
      <c r="A18" s="100"/>
      <c r="B18" s="1"/>
      <c r="C18" s="138" t="s">
        <v>279</v>
      </c>
      <c r="D18" s="139"/>
      <c r="E18" s="105"/>
    </row>
    <row r="19" spans="1:5">
      <c r="A19" s="100">
        <v>1</v>
      </c>
      <c r="B19" s="1" t="s">
        <v>25</v>
      </c>
      <c r="C19" s="209" t="s">
        <v>285</v>
      </c>
      <c r="D19" s="210" t="s">
        <v>328</v>
      </c>
      <c r="E19" s="212">
        <v>1</v>
      </c>
    </row>
    <row r="20" spans="1:5">
      <c r="A20" s="100">
        <f>A19+1</f>
        <v>2</v>
      </c>
      <c r="B20" s="1" t="s">
        <v>25</v>
      </c>
      <c r="C20" s="209" t="s">
        <v>281</v>
      </c>
      <c r="D20" s="210" t="s">
        <v>170</v>
      </c>
      <c r="E20" s="212">
        <v>2</v>
      </c>
    </row>
    <row r="21" spans="1:5">
      <c r="A21" s="100">
        <f>A20+1</f>
        <v>3</v>
      </c>
      <c r="B21" s="1" t="s">
        <v>25</v>
      </c>
      <c r="C21" s="209" t="s">
        <v>498</v>
      </c>
      <c r="D21" s="210" t="s">
        <v>170</v>
      </c>
      <c r="E21" s="212">
        <v>1</v>
      </c>
    </row>
    <row r="22" spans="1:5">
      <c r="A22" s="145">
        <f>A21+1</f>
        <v>4</v>
      </c>
      <c r="B22" s="1" t="s">
        <v>25</v>
      </c>
      <c r="C22" s="209" t="s">
        <v>499</v>
      </c>
      <c r="D22" s="210" t="s">
        <v>170</v>
      </c>
      <c r="E22" s="212">
        <v>1</v>
      </c>
    </row>
    <row r="23" spans="1:5">
      <c r="A23" s="145"/>
      <c r="B23" s="1"/>
      <c r="C23" s="211" t="s">
        <v>287</v>
      </c>
      <c r="D23" s="210"/>
      <c r="E23" s="213"/>
    </row>
    <row r="24" spans="1:5">
      <c r="A24" s="145">
        <f>A22+1</f>
        <v>5</v>
      </c>
      <c r="B24" s="1" t="s">
        <v>25</v>
      </c>
      <c r="C24" s="209" t="s">
        <v>289</v>
      </c>
      <c r="D24" s="210" t="s">
        <v>44</v>
      </c>
      <c r="E24" s="213">
        <v>220</v>
      </c>
    </row>
    <row r="25" spans="1:5">
      <c r="A25" s="145">
        <f>A24+1</f>
        <v>6</v>
      </c>
      <c r="B25" s="1" t="s">
        <v>25</v>
      </c>
      <c r="C25" s="209" t="s">
        <v>500</v>
      </c>
      <c r="D25" s="210" t="s">
        <v>44</v>
      </c>
      <c r="E25" s="213">
        <v>30</v>
      </c>
    </row>
    <row r="26" spans="1:5">
      <c r="A26" s="145"/>
      <c r="B26" s="1"/>
      <c r="C26" s="211" t="s">
        <v>311</v>
      </c>
      <c r="D26" s="210"/>
      <c r="E26" s="213"/>
    </row>
    <row r="27" spans="1:5">
      <c r="A27" s="145">
        <f>A25+1</f>
        <v>7</v>
      </c>
      <c r="B27" s="1" t="s">
        <v>25</v>
      </c>
      <c r="C27" s="209" t="s">
        <v>345</v>
      </c>
      <c r="D27" s="210" t="s">
        <v>44</v>
      </c>
      <c r="E27" s="213">
        <v>20</v>
      </c>
    </row>
    <row r="28" spans="1:5">
      <c r="A28" s="145"/>
      <c r="B28" s="1"/>
      <c r="C28" s="211" t="s">
        <v>314</v>
      </c>
      <c r="D28" s="210"/>
      <c r="E28" s="213"/>
    </row>
    <row r="29" spans="1:5" ht="25.5">
      <c r="A29" s="145">
        <f>A27+1</f>
        <v>8</v>
      </c>
      <c r="B29" s="1" t="s">
        <v>25</v>
      </c>
      <c r="C29" s="209" t="s">
        <v>315</v>
      </c>
      <c r="D29" s="210" t="s">
        <v>328</v>
      </c>
      <c r="E29" s="212">
        <v>1</v>
      </c>
    </row>
    <row r="30" spans="1:5">
      <c r="A30" s="145">
        <f>A29+1</f>
        <v>9</v>
      </c>
      <c r="B30" s="1" t="s">
        <v>25</v>
      </c>
      <c r="C30" s="209" t="s">
        <v>316</v>
      </c>
      <c r="D30" s="210" t="s">
        <v>328</v>
      </c>
      <c r="E30" s="212">
        <v>1</v>
      </c>
    </row>
    <row r="31" spans="1:5">
      <c r="A31" s="145"/>
      <c r="B31" s="1"/>
      <c r="C31" s="142"/>
      <c r="D31" s="143"/>
      <c r="E31" s="105"/>
    </row>
    <row r="32" spans="1:5" ht="15.75" thickBot="1">
      <c r="A32" s="145"/>
      <c r="B32" s="13"/>
      <c r="C32" s="26"/>
      <c r="D32" s="27"/>
      <c r="E32" s="146"/>
    </row>
    <row r="33" spans="1:5" ht="15.75" thickTop="1">
      <c r="A33" s="101"/>
      <c r="B33" s="101"/>
      <c r="C33" s="128"/>
      <c r="D33" s="129"/>
      <c r="E33" s="130"/>
    </row>
    <row r="34" spans="1:5">
      <c r="A34" s="202"/>
      <c r="B34" s="201"/>
      <c r="C34" s="201"/>
      <c r="D34" s="201" t="s">
        <v>11</v>
      </c>
      <c r="E34" s="201"/>
    </row>
    <row r="35" spans="1:5" hidden="1" outlineLevel="1">
      <c r="A35" s="16"/>
      <c r="B35" s="16"/>
      <c r="C35" s="16"/>
      <c r="D35" s="16"/>
      <c r="E35" s="16"/>
    </row>
    <row r="36" spans="1:5" ht="15" hidden="1" customHeight="1" outlineLevel="1">
      <c r="D36" s="16"/>
      <c r="E36" s="16"/>
    </row>
    <row r="37" spans="1:5" hidden="1" outlineLevel="1">
      <c r="A37" s="40" t="str">
        <f>"Sastādīja: "&amp;KOPS1!$B$57</f>
        <v xml:space="preserve">Sastādīja: </v>
      </c>
      <c r="D37" s="152" t="str">
        <f>"Pārbaudīja: "&amp;KOPS1!$F$57</f>
        <v>Pārbaudīja: 0</v>
      </c>
      <c r="E37" s="131"/>
    </row>
    <row r="38" spans="1:5" ht="15" hidden="1" customHeight="1" outlineLevel="1">
      <c r="B38" s="204" t="s">
        <v>15</v>
      </c>
      <c r="C38" s="204"/>
      <c r="D38" s="203"/>
      <c r="E38" s="204" t="s">
        <v>15</v>
      </c>
    </row>
    <row r="39" spans="1:5" hidden="1" outlineLevel="1">
      <c r="A39" s="16" t="str">
        <f>"Sertifikāta Nr.: "&amp;KOPS1!$B$59</f>
        <v xml:space="preserve">Sertifikāta Nr.: </v>
      </c>
      <c r="B39" s="131"/>
      <c r="C39" s="151"/>
      <c r="D39" s="16"/>
      <c r="E39" s="16"/>
    </row>
    <row r="40" spans="1:5" collapsed="1">
      <c r="A40" s="16"/>
      <c r="B40" s="16"/>
      <c r="C40" s="16"/>
      <c r="D40" s="16"/>
      <c r="E40" s="16"/>
    </row>
    <row r="41" spans="1:5">
      <c r="A41" s="16"/>
      <c r="B41" s="16"/>
      <c r="C41" s="16"/>
      <c r="D41" s="16"/>
      <c r="E41" s="16"/>
    </row>
    <row r="42" spans="1:5">
      <c r="A42" s="16"/>
      <c r="B42" s="16"/>
      <c r="C42" s="16"/>
      <c r="D42" s="16"/>
      <c r="E42" s="16"/>
    </row>
    <row r="43" spans="1:5">
      <c r="A43" s="16"/>
      <c r="B43" s="16"/>
      <c r="C43" s="16"/>
      <c r="D43" s="16"/>
      <c r="E43" s="16"/>
    </row>
    <row r="44" spans="1:5">
      <c r="A44" s="16"/>
      <c r="B44" s="16"/>
      <c r="C44" s="16"/>
      <c r="D44" s="16"/>
      <c r="E44" s="16"/>
    </row>
    <row r="45" spans="1:5">
      <c r="A45" s="16"/>
      <c r="B45" s="16"/>
      <c r="C45" s="16"/>
      <c r="D45" s="16"/>
      <c r="E45" s="16"/>
    </row>
    <row r="46" spans="1:5">
      <c r="A46" s="16"/>
      <c r="B46" s="16"/>
      <c r="C46" s="16"/>
      <c r="D46" s="16"/>
      <c r="E46" s="16"/>
    </row>
    <row r="47" spans="1:5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</sheetData>
  <mergeCells count="12">
    <mergeCell ref="A15:A16"/>
    <mergeCell ref="B15:B16"/>
    <mergeCell ref="C15:C16"/>
    <mergeCell ref="D15:D16"/>
    <mergeCell ref="E15:E16"/>
    <mergeCell ref="C6:E6"/>
    <mergeCell ref="C7:E7"/>
    <mergeCell ref="C8:E8"/>
    <mergeCell ref="C9:E9"/>
    <mergeCell ref="A1:E1"/>
    <mergeCell ref="A3:E3"/>
    <mergeCell ref="A4:E4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27"/>
  <sheetViews>
    <sheetView showZeros="0" zoomScale="85" zoomScaleNormal="85" workbookViewId="0">
      <selection activeCell="D54" sqref="D54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515</v>
      </c>
      <c r="B1" s="266"/>
      <c r="C1" s="266"/>
      <c r="D1" s="266"/>
      <c r="E1" s="266"/>
    </row>
    <row r="3" spans="1:5" ht="20.25">
      <c r="A3" s="267" t="s">
        <v>175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460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45"/>
      <c r="B18" s="1"/>
      <c r="C18" s="126" t="s">
        <v>177</v>
      </c>
      <c r="D18" s="27"/>
      <c r="E18" s="146"/>
    </row>
    <row r="19" spans="1:5">
      <c r="A19" s="100">
        <v>1</v>
      </c>
      <c r="B19" s="58" t="s">
        <v>25</v>
      </c>
      <c r="C19" s="28" t="s">
        <v>178</v>
      </c>
      <c r="D19" s="29" t="s">
        <v>328</v>
      </c>
      <c r="E19" s="88">
        <v>3</v>
      </c>
    </row>
    <row r="20" spans="1:5" ht="25.5">
      <c r="A20" s="100">
        <f t="shared" ref="A20:A25" si="0">A19+1</f>
        <v>2</v>
      </c>
      <c r="B20" s="1" t="s">
        <v>25</v>
      </c>
      <c r="C20" s="28" t="s">
        <v>179</v>
      </c>
      <c r="D20" s="29" t="s">
        <v>180</v>
      </c>
      <c r="E20" s="105">
        <v>1793.63</v>
      </c>
    </row>
    <row r="21" spans="1:5">
      <c r="A21" s="100">
        <f t="shared" si="0"/>
        <v>3</v>
      </c>
      <c r="B21" s="1" t="s">
        <v>25</v>
      </c>
      <c r="C21" s="28" t="s">
        <v>181</v>
      </c>
      <c r="D21" s="29" t="s">
        <v>170</v>
      </c>
      <c r="E21" s="88">
        <v>93</v>
      </c>
    </row>
    <row r="22" spans="1:5">
      <c r="A22" s="100">
        <f t="shared" si="0"/>
        <v>4</v>
      </c>
      <c r="B22" s="1" t="s">
        <v>25</v>
      </c>
      <c r="C22" s="28" t="s">
        <v>182</v>
      </c>
      <c r="D22" s="29" t="s">
        <v>180</v>
      </c>
      <c r="E22" s="105">
        <v>1793.63</v>
      </c>
    </row>
    <row r="23" spans="1:5">
      <c r="A23" s="100">
        <f t="shared" si="0"/>
        <v>5</v>
      </c>
      <c r="B23" s="1" t="s">
        <v>25</v>
      </c>
      <c r="C23" s="28" t="s">
        <v>183</v>
      </c>
      <c r="D23" s="29" t="s">
        <v>328</v>
      </c>
      <c r="E23" s="88">
        <v>1</v>
      </c>
    </row>
    <row r="24" spans="1:5" ht="25.5">
      <c r="A24" s="100">
        <f t="shared" si="0"/>
        <v>6</v>
      </c>
      <c r="B24" s="1" t="s">
        <v>25</v>
      </c>
      <c r="C24" s="28" t="s">
        <v>184</v>
      </c>
      <c r="D24" s="29" t="s">
        <v>328</v>
      </c>
      <c r="E24" s="88">
        <v>1</v>
      </c>
    </row>
    <row r="25" spans="1:5">
      <c r="A25" s="100">
        <f t="shared" si="0"/>
        <v>7</v>
      </c>
      <c r="B25" s="1" t="s">
        <v>25</v>
      </c>
      <c r="C25" s="118" t="s">
        <v>365</v>
      </c>
      <c r="D25" s="193" t="s">
        <v>173</v>
      </c>
      <c r="E25" s="194">
        <v>0.15</v>
      </c>
    </row>
    <row r="26" spans="1:5" ht="15.75" thickBot="1">
      <c r="A26" s="191"/>
      <c r="B26" s="1"/>
      <c r="C26" s="118"/>
      <c r="D26" s="193"/>
      <c r="E26" s="194"/>
    </row>
    <row r="27" spans="1:5" ht="15.75" thickTop="1">
      <c r="A27" s="101"/>
      <c r="B27" s="101"/>
      <c r="C27" s="128"/>
      <c r="D27" s="129"/>
      <c r="E27" s="130"/>
    </row>
    <row r="28" spans="1:5">
      <c r="A28" s="202"/>
      <c r="B28" s="201"/>
      <c r="C28" s="201"/>
      <c r="D28" s="201" t="s">
        <v>11</v>
      </c>
      <c r="E28" s="201"/>
    </row>
    <row r="29" spans="1:5" hidden="1" outlineLevel="1">
      <c r="A29" s="16"/>
      <c r="B29" s="16"/>
      <c r="C29" s="16"/>
      <c r="D29" s="16"/>
      <c r="E29" s="16"/>
    </row>
    <row r="30" spans="1:5" ht="15" hidden="1" customHeight="1" outlineLevel="1">
      <c r="D30" s="16"/>
      <c r="E30" s="16"/>
    </row>
    <row r="31" spans="1:5" hidden="1" outlineLevel="1">
      <c r="A31" s="40" t="str">
        <f>"Sastādīja: "&amp;KOPS1!$B$57</f>
        <v xml:space="preserve">Sastādīja: </v>
      </c>
      <c r="D31" s="152" t="str">
        <f>"Pārbaudīja: "&amp;KOPS1!$F$57</f>
        <v>Pārbaudīja: 0</v>
      </c>
      <c r="E31" s="131"/>
    </row>
    <row r="32" spans="1:5" ht="15" hidden="1" customHeight="1" outlineLevel="1">
      <c r="B32" s="265" t="s">
        <v>15</v>
      </c>
      <c r="C32" s="265"/>
      <c r="D32" s="16"/>
      <c r="E32" s="198" t="s">
        <v>15</v>
      </c>
    </row>
    <row r="33" spans="1:5" hidden="1" outlineLevel="1">
      <c r="A33" s="16" t="str">
        <f>"Sertifikāta Nr.: "&amp;KOPS1!$B$59</f>
        <v xml:space="preserve">Sertifikāta Nr.: </v>
      </c>
      <c r="B33" s="131"/>
      <c r="C33" s="151"/>
      <c r="D33" s="16"/>
      <c r="E33" s="16"/>
    </row>
    <row r="34" spans="1:5" collapsed="1">
      <c r="A34" s="16"/>
      <c r="B34" s="16"/>
      <c r="C34" s="16"/>
      <c r="D34" s="16"/>
      <c r="E34" s="16"/>
    </row>
    <row r="35" spans="1:5">
      <c r="A35" s="16"/>
      <c r="B35" s="16"/>
      <c r="C35" s="16"/>
      <c r="D35" s="16"/>
      <c r="E35" s="16"/>
    </row>
    <row r="36" spans="1:5">
      <c r="A36" s="16"/>
      <c r="B36" s="16"/>
      <c r="C36" s="16"/>
      <c r="D36" s="16"/>
      <c r="E36" s="16"/>
    </row>
    <row r="37" spans="1:5">
      <c r="A37" s="16"/>
      <c r="B37" s="16"/>
      <c r="C37" s="16"/>
      <c r="D37" s="16"/>
      <c r="E37" s="16"/>
    </row>
    <row r="38" spans="1:5">
      <c r="A38" s="16"/>
      <c r="B38" s="16"/>
      <c r="C38" s="16"/>
      <c r="D38" s="16"/>
      <c r="E38" s="16"/>
    </row>
    <row r="39" spans="1:5">
      <c r="A39" s="16"/>
      <c r="B39" s="16"/>
      <c r="C39" s="16"/>
      <c r="D39" s="16"/>
      <c r="E39" s="16"/>
    </row>
    <row r="40" spans="1:5">
      <c r="A40" s="16"/>
      <c r="B40" s="16"/>
      <c r="C40" s="16"/>
      <c r="D40" s="16"/>
      <c r="E40" s="16"/>
    </row>
    <row r="41" spans="1:5">
      <c r="A41" s="16"/>
      <c r="B41" s="16"/>
      <c r="C41" s="16"/>
      <c r="D41" s="16"/>
      <c r="E41" s="16"/>
    </row>
    <row r="42" spans="1:5">
      <c r="A42" s="16"/>
      <c r="B42" s="16"/>
      <c r="C42" s="16"/>
      <c r="D42" s="16"/>
      <c r="E42" s="16"/>
    </row>
    <row r="43" spans="1:5">
      <c r="A43" s="16"/>
      <c r="B43" s="16"/>
      <c r="C43" s="16"/>
      <c r="D43" s="16"/>
      <c r="E43" s="16"/>
    </row>
    <row r="44" spans="1:5">
      <c r="A44" s="16"/>
      <c r="B44" s="16"/>
      <c r="C44" s="16"/>
      <c r="D44" s="16"/>
      <c r="E44" s="16"/>
    </row>
    <row r="45" spans="1:5">
      <c r="A45" s="16"/>
      <c r="B45" s="16"/>
      <c r="C45" s="16"/>
      <c r="D45" s="16"/>
      <c r="E45" s="16"/>
    </row>
    <row r="46" spans="1:5">
      <c r="A46" s="16"/>
      <c r="B46" s="16"/>
      <c r="C46" s="16"/>
      <c r="D46" s="16"/>
      <c r="E46" s="16"/>
    </row>
    <row r="47" spans="1:5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</sheetData>
  <mergeCells count="13">
    <mergeCell ref="B32:C32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39"/>
  <sheetViews>
    <sheetView showZeros="0" zoomScale="85" zoomScaleNormal="85" workbookViewId="0">
      <selection activeCell="G32" sqref="G32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516</v>
      </c>
      <c r="B1" s="266"/>
      <c r="C1" s="266"/>
      <c r="D1" s="266"/>
      <c r="E1" s="266"/>
    </row>
    <row r="3" spans="1:5" ht="20.25">
      <c r="A3" s="267" t="s">
        <v>186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460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45"/>
      <c r="B18" s="1"/>
      <c r="C18" s="126" t="s">
        <v>192</v>
      </c>
      <c r="D18" s="27"/>
      <c r="E18" s="146"/>
    </row>
    <row r="19" spans="1:5">
      <c r="A19" s="100"/>
      <c r="B19" s="58"/>
      <c r="C19" s="127" t="s">
        <v>187</v>
      </c>
      <c r="D19" s="29"/>
      <c r="E19" s="105"/>
    </row>
    <row r="20" spans="1:5">
      <c r="A20" s="100">
        <f t="shared" ref="A20" si="0">A19+1</f>
        <v>1</v>
      </c>
      <c r="B20" s="1" t="s">
        <v>25</v>
      </c>
      <c r="C20" s="28" t="s">
        <v>385</v>
      </c>
      <c r="D20" s="29" t="s">
        <v>188</v>
      </c>
      <c r="E20" s="105">
        <v>587.4</v>
      </c>
    </row>
    <row r="21" spans="1:5">
      <c r="A21" s="100">
        <f>A20+1</f>
        <v>2</v>
      </c>
      <c r="B21" s="1" t="s">
        <v>25</v>
      </c>
      <c r="C21" s="28" t="s">
        <v>386</v>
      </c>
      <c r="D21" s="29" t="s">
        <v>188</v>
      </c>
      <c r="E21" s="105">
        <v>587.4</v>
      </c>
    </row>
    <row r="22" spans="1:5">
      <c r="A22" s="100">
        <f t="shared" ref="A22:A23" si="1">A21+1</f>
        <v>3</v>
      </c>
      <c r="B22" s="1" t="s">
        <v>25</v>
      </c>
      <c r="C22" s="28" t="s">
        <v>189</v>
      </c>
      <c r="D22" s="29" t="s">
        <v>188</v>
      </c>
      <c r="E22" s="105">
        <v>587.4</v>
      </c>
    </row>
    <row r="23" spans="1:5">
      <c r="A23" s="100">
        <f t="shared" si="1"/>
        <v>4</v>
      </c>
      <c r="B23" s="1" t="s">
        <v>25</v>
      </c>
      <c r="C23" s="28" t="s">
        <v>190</v>
      </c>
      <c r="D23" s="29" t="s">
        <v>188</v>
      </c>
      <c r="E23" s="105">
        <v>587.4</v>
      </c>
    </row>
    <row r="24" spans="1:5">
      <c r="A24" s="100"/>
      <c r="B24" s="1"/>
      <c r="C24" s="127" t="s">
        <v>191</v>
      </c>
      <c r="D24" s="29"/>
      <c r="E24" s="105"/>
    </row>
    <row r="25" spans="1:5">
      <c r="A25" s="100">
        <f>A23+1</f>
        <v>5</v>
      </c>
      <c r="B25" s="1" t="s">
        <v>25</v>
      </c>
      <c r="C25" s="28" t="s">
        <v>385</v>
      </c>
      <c r="D25" s="29" t="s">
        <v>188</v>
      </c>
      <c r="E25" s="105">
        <v>33.1</v>
      </c>
    </row>
    <row r="26" spans="1:5">
      <c r="A26" s="100">
        <f>A25+1</f>
        <v>6</v>
      </c>
      <c r="B26" s="1" t="s">
        <v>25</v>
      </c>
      <c r="C26" s="28" t="s">
        <v>386</v>
      </c>
      <c r="D26" s="29" t="s">
        <v>188</v>
      </c>
      <c r="E26" s="105">
        <v>33.1</v>
      </c>
    </row>
    <row r="27" spans="1:5">
      <c r="A27" s="100">
        <f t="shared" ref="A27:A29" si="2">A26+1</f>
        <v>7</v>
      </c>
      <c r="B27" s="1" t="s">
        <v>25</v>
      </c>
      <c r="C27" s="28" t="s">
        <v>189</v>
      </c>
      <c r="D27" s="29" t="s">
        <v>188</v>
      </c>
      <c r="E27" s="105">
        <v>33.1</v>
      </c>
    </row>
    <row r="28" spans="1:5">
      <c r="A28" s="100">
        <f t="shared" si="2"/>
        <v>8</v>
      </c>
      <c r="B28" s="1" t="s">
        <v>25</v>
      </c>
      <c r="C28" s="28" t="s">
        <v>190</v>
      </c>
      <c r="D28" s="29" t="s">
        <v>188</v>
      </c>
      <c r="E28" s="105">
        <v>33.1</v>
      </c>
    </row>
    <row r="29" spans="1:5">
      <c r="A29" s="100">
        <f t="shared" si="2"/>
        <v>9</v>
      </c>
      <c r="B29" s="1" t="s">
        <v>25</v>
      </c>
      <c r="C29" s="28" t="s">
        <v>387</v>
      </c>
      <c r="D29" s="29" t="s">
        <v>188</v>
      </c>
      <c r="E29" s="105">
        <v>33.1</v>
      </c>
    </row>
    <row r="30" spans="1:5" ht="15.75" thickBot="1">
      <c r="A30" s="100"/>
      <c r="B30" s="1"/>
      <c r="C30" s="28"/>
      <c r="D30" s="29"/>
      <c r="E30" s="105"/>
    </row>
    <row r="31" spans="1:5" ht="15.75" thickTop="1">
      <c r="A31" s="101"/>
      <c r="B31" s="101"/>
      <c r="C31" s="128"/>
      <c r="D31" s="129"/>
      <c r="E31" s="130"/>
    </row>
    <row r="32" spans="1:5">
      <c r="A32" s="202"/>
      <c r="B32" s="201"/>
      <c r="C32" s="201"/>
      <c r="D32" s="201" t="s">
        <v>11</v>
      </c>
      <c r="E32" s="201"/>
    </row>
    <row r="33" spans="1:5" hidden="1" outlineLevel="1">
      <c r="A33" s="16"/>
      <c r="B33" s="16"/>
      <c r="C33" s="16"/>
      <c r="D33" s="16"/>
      <c r="E33" s="16"/>
    </row>
    <row r="34" spans="1:5" ht="15" hidden="1" customHeight="1" outlineLevel="1">
      <c r="D34" s="16"/>
      <c r="E34" s="16"/>
    </row>
    <row r="35" spans="1:5" hidden="1" outlineLevel="1">
      <c r="A35" s="40" t="str">
        <f>"Sastādīja: "&amp;KOPS1!$B$57</f>
        <v xml:space="preserve">Sastādīja: </v>
      </c>
      <c r="D35" s="152" t="str">
        <f>"Pārbaudīja: "&amp;KOPS1!$F$57</f>
        <v>Pārbaudīja: 0</v>
      </c>
      <c r="E35" s="131"/>
    </row>
    <row r="36" spans="1:5" ht="15" hidden="1" customHeight="1" outlineLevel="1">
      <c r="B36" s="265" t="s">
        <v>15</v>
      </c>
      <c r="C36" s="265"/>
      <c r="D36" s="16"/>
      <c r="E36" s="198" t="s">
        <v>15</v>
      </c>
    </row>
    <row r="37" spans="1:5" hidden="1" outlineLevel="1">
      <c r="A37" s="16" t="str">
        <f>"Sertifikāta Nr.: "&amp;KOPS1!$B$59</f>
        <v xml:space="preserve">Sertifikāta Nr.: </v>
      </c>
      <c r="B37" s="131"/>
      <c r="C37" s="151"/>
      <c r="D37" s="16"/>
      <c r="E37" s="16"/>
    </row>
    <row r="38" spans="1:5" collapsed="1">
      <c r="A38" s="16"/>
      <c r="B38" s="16"/>
      <c r="C38" s="16"/>
      <c r="D38" s="16"/>
      <c r="E38" s="16"/>
    </row>
    <row r="39" spans="1:5">
      <c r="A39" s="16"/>
      <c r="B39" s="16"/>
      <c r="C39" s="16"/>
      <c r="D39" s="16"/>
      <c r="E39" s="16"/>
    </row>
    <row r="40" spans="1:5">
      <c r="A40" s="16"/>
      <c r="B40" s="16"/>
      <c r="C40" s="16"/>
      <c r="D40" s="16"/>
      <c r="E40" s="16"/>
    </row>
    <row r="41" spans="1:5">
      <c r="A41" s="16"/>
      <c r="B41" s="16"/>
      <c r="C41" s="16"/>
      <c r="D41" s="16"/>
      <c r="E41" s="16"/>
    </row>
    <row r="42" spans="1:5">
      <c r="A42" s="16"/>
      <c r="B42" s="16"/>
      <c r="C42" s="16"/>
      <c r="D42" s="16"/>
      <c r="E42" s="16"/>
    </row>
    <row r="43" spans="1:5">
      <c r="A43" s="16"/>
      <c r="B43" s="16"/>
      <c r="C43" s="16"/>
      <c r="D43" s="16"/>
      <c r="E43" s="16"/>
    </row>
    <row r="44" spans="1:5">
      <c r="A44" s="16"/>
      <c r="B44" s="16"/>
      <c r="C44" s="16"/>
      <c r="D44" s="16"/>
      <c r="E44" s="16"/>
    </row>
    <row r="45" spans="1:5">
      <c r="A45" s="16"/>
      <c r="B45" s="16"/>
      <c r="C45" s="16"/>
      <c r="D45" s="16"/>
      <c r="E45" s="16"/>
    </row>
    <row r="46" spans="1:5">
      <c r="A46" s="16"/>
      <c r="B46" s="16"/>
      <c r="C46" s="16"/>
      <c r="D46" s="16"/>
      <c r="E46" s="16"/>
    </row>
    <row r="47" spans="1:5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</sheetData>
  <mergeCells count="13">
    <mergeCell ref="B36:C36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54"/>
  <sheetViews>
    <sheetView showZeros="0" topLeftCell="A19" zoomScale="85" zoomScaleNormal="85" workbookViewId="0">
      <selection activeCell="I22" sqref="I22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517</v>
      </c>
      <c r="B1" s="266"/>
      <c r="C1" s="266"/>
      <c r="D1" s="266"/>
      <c r="E1" s="266"/>
    </row>
    <row r="3" spans="1:5" ht="20.25">
      <c r="A3" s="267" t="s">
        <v>194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460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77"/>
      <c r="B18" s="77"/>
      <c r="C18" s="78" t="s">
        <v>206</v>
      </c>
      <c r="D18" s="79"/>
      <c r="E18" s="80"/>
    </row>
    <row r="19" spans="1:5" s="140" customFormat="1">
      <c r="A19" s="77"/>
      <c r="B19" s="77"/>
      <c r="C19" s="81" t="s">
        <v>195</v>
      </c>
      <c r="D19" s="82"/>
      <c r="E19" s="82"/>
    </row>
    <row r="20" spans="1:5" ht="25.5">
      <c r="A20" s="77">
        <v>1</v>
      </c>
      <c r="B20" s="1" t="s">
        <v>25</v>
      </c>
      <c r="C20" s="83" t="s">
        <v>359</v>
      </c>
      <c r="D20" s="79" t="s">
        <v>170</v>
      </c>
      <c r="E20" s="84">
        <v>1</v>
      </c>
    </row>
    <row r="21" spans="1:5">
      <c r="A21" s="77"/>
      <c r="B21" s="77"/>
      <c r="C21" s="81" t="s">
        <v>196</v>
      </c>
      <c r="D21" s="82"/>
      <c r="E21" s="82"/>
    </row>
    <row r="22" spans="1:5" ht="25.5">
      <c r="A22" s="77">
        <f>A20+1</f>
        <v>2</v>
      </c>
      <c r="B22" s="1" t="s">
        <v>25</v>
      </c>
      <c r="C22" s="85" t="s">
        <v>197</v>
      </c>
      <c r="D22" s="79" t="s">
        <v>188</v>
      </c>
      <c r="E22" s="79">
        <v>13.6</v>
      </c>
    </row>
    <row r="23" spans="1:5">
      <c r="A23" s="77"/>
      <c r="B23" s="77"/>
      <c r="C23" s="81" t="s">
        <v>198</v>
      </c>
      <c r="D23" s="82"/>
      <c r="E23" s="82"/>
    </row>
    <row r="24" spans="1:5" ht="25.5">
      <c r="A24" s="77">
        <f>A22+1</f>
        <v>3</v>
      </c>
      <c r="B24" s="1" t="s">
        <v>25</v>
      </c>
      <c r="C24" s="85" t="s">
        <v>197</v>
      </c>
      <c r="D24" s="79" t="s">
        <v>188</v>
      </c>
      <c r="E24" s="79">
        <v>29.7</v>
      </c>
    </row>
    <row r="25" spans="1:5">
      <c r="A25" s="77"/>
      <c r="B25" s="77"/>
      <c r="C25" s="81" t="s">
        <v>199</v>
      </c>
      <c r="D25" s="82"/>
      <c r="E25" s="82"/>
    </row>
    <row r="26" spans="1:5" ht="25.5">
      <c r="A26" s="77">
        <f>A24+1</f>
        <v>4</v>
      </c>
      <c r="B26" s="1" t="s">
        <v>25</v>
      </c>
      <c r="C26" s="85" t="s">
        <v>200</v>
      </c>
      <c r="D26" s="79" t="s">
        <v>188</v>
      </c>
      <c r="E26" s="79">
        <v>68.400000000000006</v>
      </c>
    </row>
    <row r="27" spans="1:5">
      <c r="A27" s="77"/>
      <c r="B27" s="77"/>
      <c r="C27" s="81" t="s">
        <v>201</v>
      </c>
      <c r="D27" s="82"/>
      <c r="E27" s="82"/>
    </row>
    <row r="28" spans="1:5" ht="38.25">
      <c r="A28" s="77">
        <f>A26+1</f>
        <v>5</v>
      </c>
      <c r="B28" s="1" t="s">
        <v>25</v>
      </c>
      <c r="C28" s="85" t="s">
        <v>358</v>
      </c>
      <c r="D28" s="79" t="s">
        <v>188</v>
      </c>
      <c r="E28" s="79">
        <v>1.8</v>
      </c>
    </row>
    <row r="29" spans="1:5">
      <c r="A29" s="77"/>
      <c r="B29" s="77"/>
      <c r="C29" s="81" t="s">
        <v>202</v>
      </c>
      <c r="D29" s="82"/>
      <c r="E29" s="82"/>
    </row>
    <row r="30" spans="1:5" ht="51">
      <c r="A30" s="77">
        <f>A28+1</f>
        <v>6</v>
      </c>
      <c r="B30" s="1" t="s">
        <v>25</v>
      </c>
      <c r="C30" s="85" t="s">
        <v>357</v>
      </c>
      <c r="D30" s="79" t="s">
        <v>188</v>
      </c>
      <c r="E30" s="79">
        <v>6.9</v>
      </c>
    </row>
    <row r="31" spans="1:5">
      <c r="A31" s="77"/>
      <c r="B31" s="77"/>
      <c r="C31" s="81" t="s">
        <v>203</v>
      </c>
      <c r="D31" s="82"/>
      <c r="E31" s="82"/>
    </row>
    <row r="32" spans="1:5">
      <c r="A32" s="77">
        <f>A30+1</f>
        <v>7</v>
      </c>
      <c r="B32" s="1" t="s">
        <v>25</v>
      </c>
      <c r="C32" s="83" t="s">
        <v>204</v>
      </c>
      <c r="D32" s="79" t="s">
        <v>188</v>
      </c>
      <c r="E32" s="79">
        <v>12.6</v>
      </c>
    </row>
    <row r="33" spans="1:5" ht="25.5">
      <c r="A33" s="77">
        <f>A32+1</f>
        <v>8</v>
      </c>
      <c r="B33" s="1" t="s">
        <v>25</v>
      </c>
      <c r="C33" s="83" t="s">
        <v>205</v>
      </c>
      <c r="D33" s="79" t="s">
        <v>170</v>
      </c>
      <c r="E33" s="79">
        <v>3</v>
      </c>
    </row>
    <row r="34" spans="1:5">
      <c r="A34" s="77"/>
      <c r="B34" s="1"/>
      <c r="C34" s="83"/>
      <c r="D34" s="79"/>
      <c r="E34" s="79"/>
    </row>
    <row r="35" spans="1:5">
      <c r="A35" s="77"/>
      <c r="B35" s="1"/>
      <c r="C35" s="86" t="s">
        <v>278</v>
      </c>
      <c r="D35" s="79"/>
      <c r="E35" s="79"/>
    </row>
    <row r="36" spans="1:5">
      <c r="A36" s="77"/>
      <c r="B36" s="77"/>
      <c r="C36" s="81" t="s">
        <v>277</v>
      </c>
      <c r="D36" s="82"/>
      <c r="E36" s="82"/>
    </row>
    <row r="37" spans="1:5" ht="25.5">
      <c r="A37" s="77">
        <f>A33+1</f>
        <v>9</v>
      </c>
      <c r="B37" s="1" t="s">
        <v>25</v>
      </c>
      <c r="C37" s="83" t="s">
        <v>493</v>
      </c>
      <c r="D37" s="79" t="s">
        <v>170</v>
      </c>
      <c r="E37" s="84">
        <v>10</v>
      </c>
    </row>
    <row r="38" spans="1:5" ht="25.5">
      <c r="A38" s="77">
        <f>A37+1</f>
        <v>10</v>
      </c>
      <c r="B38" s="1" t="s">
        <v>25</v>
      </c>
      <c r="C38" s="83" t="s">
        <v>388</v>
      </c>
      <c r="D38" s="79" t="s">
        <v>170</v>
      </c>
      <c r="E38" s="84">
        <v>9</v>
      </c>
    </row>
    <row r="39" spans="1:5">
      <c r="A39" s="77"/>
      <c r="B39" s="77"/>
      <c r="C39" s="81" t="s">
        <v>207</v>
      </c>
      <c r="D39" s="82"/>
      <c r="E39" s="82"/>
    </row>
    <row r="40" spans="1:5" ht="25.5">
      <c r="A40" s="77">
        <f>A38+1</f>
        <v>11</v>
      </c>
      <c r="B40" s="1" t="s">
        <v>25</v>
      </c>
      <c r="C40" s="83" t="s">
        <v>208</v>
      </c>
      <c r="D40" s="79" t="s">
        <v>188</v>
      </c>
      <c r="E40" s="79">
        <v>2.7</v>
      </c>
    </row>
    <row r="41" spans="1:5" ht="25.5">
      <c r="A41" s="77">
        <f>A40+1</f>
        <v>12</v>
      </c>
      <c r="B41" s="1" t="s">
        <v>25</v>
      </c>
      <c r="C41" s="83" t="s">
        <v>388</v>
      </c>
      <c r="D41" s="79" t="s">
        <v>170</v>
      </c>
      <c r="E41" s="84">
        <v>1</v>
      </c>
    </row>
    <row r="42" spans="1:5">
      <c r="A42" s="77"/>
      <c r="B42" s="77"/>
      <c r="C42" s="81" t="s">
        <v>209</v>
      </c>
      <c r="D42" s="82"/>
      <c r="E42" s="82"/>
    </row>
    <row r="43" spans="1:5" ht="25.5">
      <c r="A43" s="77">
        <f>A41+1</f>
        <v>13</v>
      </c>
      <c r="B43" s="1" t="s">
        <v>25</v>
      </c>
      <c r="C43" s="83" t="s">
        <v>210</v>
      </c>
      <c r="D43" s="79" t="s">
        <v>188</v>
      </c>
      <c r="E43" s="79">
        <v>2.76</v>
      </c>
    </row>
    <row r="44" spans="1:5" ht="25.5">
      <c r="A44" s="77">
        <f>A43+1</f>
        <v>14</v>
      </c>
      <c r="B44" s="1" t="s">
        <v>25</v>
      </c>
      <c r="C44" s="83" t="s">
        <v>388</v>
      </c>
      <c r="D44" s="79" t="s">
        <v>170</v>
      </c>
      <c r="E44" s="84">
        <v>1</v>
      </c>
    </row>
    <row r="45" spans="1:5" ht="15.75" thickBot="1">
      <c r="A45" s="100"/>
      <c r="B45" s="1"/>
      <c r="C45" s="28"/>
      <c r="D45" s="29"/>
      <c r="E45" s="105"/>
    </row>
    <row r="46" spans="1:5" ht="15.75" thickTop="1">
      <c r="A46" s="101"/>
      <c r="B46" s="101"/>
      <c r="C46" s="128"/>
      <c r="D46" s="129"/>
      <c r="E46" s="130"/>
    </row>
    <row r="47" spans="1:5">
      <c r="A47" s="202"/>
      <c r="B47" s="201"/>
      <c r="C47" s="201"/>
      <c r="D47" s="201" t="s">
        <v>11</v>
      </c>
      <c r="E47" s="201"/>
    </row>
    <row r="48" spans="1:5" hidden="1" outlineLevel="1">
      <c r="A48" s="16"/>
      <c r="B48" s="16"/>
      <c r="C48" s="16"/>
      <c r="D48" s="16"/>
      <c r="E48" s="16"/>
    </row>
    <row r="49" spans="1:5" ht="15" hidden="1" customHeight="1" outlineLevel="1">
      <c r="D49" s="16"/>
      <c r="E49" s="16"/>
    </row>
    <row r="50" spans="1:5" hidden="1" outlineLevel="1">
      <c r="A50" s="40" t="str">
        <f>"Sastādīja: "&amp;KOPS1!$B$57</f>
        <v xml:space="preserve">Sastādīja: </v>
      </c>
      <c r="D50" s="152" t="str">
        <f>"Pārbaudīja: "&amp;KOPS1!$F$57</f>
        <v>Pārbaudīja: 0</v>
      </c>
      <c r="E50" s="131"/>
    </row>
    <row r="51" spans="1:5" ht="15" hidden="1" customHeight="1" outlineLevel="1">
      <c r="B51" s="265" t="s">
        <v>15</v>
      </c>
      <c r="C51" s="265"/>
      <c r="D51" s="16"/>
      <c r="E51" s="198" t="s">
        <v>15</v>
      </c>
    </row>
    <row r="52" spans="1:5" hidden="1" outlineLevel="1">
      <c r="A52" s="16" t="str">
        <f>"Sertifikāta Nr.: "&amp;KOPS1!$B$59</f>
        <v xml:space="preserve">Sertifikāta Nr.: </v>
      </c>
      <c r="B52" s="131"/>
      <c r="C52" s="151"/>
      <c r="D52" s="16"/>
      <c r="E52" s="16"/>
    </row>
    <row r="53" spans="1:5" collapsed="1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  <row r="243" spans="1:5">
      <c r="A243" s="16"/>
      <c r="B243" s="16"/>
      <c r="C243" s="16"/>
      <c r="D243" s="16"/>
      <c r="E243" s="16"/>
    </row>
    <row r="244" spans="1:5">
      <c r="A244" s="16"/>
      <c r="B244" s="16"/>
      <c r="C244" s="16"/>
      <c r="D244" s="16"/>
      <c r="E244" s="16"/>
    </row>
    <row r="245" spans="1:5">
      <c r="A245" s="16"/>
      <c r="B245" s="16"/>
      <c r="C245" s="16"/>
      <c r="D245" s="16"/>
      <c r="E245" s="16"/>
    </row>
    <row r="246" spans="1:5">
      <c r="A246" s="16"/>
      <c r="B246" s="16"/>
      <c r="C246" s="16"/>
      <c r="D246" s="16"/>
      <c r="E246" s="16"/>
    </row>
    <row r="247" spans="1:5">
      <c r="A247" s="16"/>
      <c r="B247" s="16"/>
      <c r="C247" s="16"/>
      <c r="D247" s="16"/>
      <c r="E247" s="16"/>
    </row>
    <row r="248" spans="1:5">
      <c r="A248" s="16"/>
      <c r="B248" s="16"/>
      <c r="C248" s="16"/>
      <c r="D248" s="16"/>
      <c r="E248" s="16"/>
    </row>
    <row r="249" spans="1:5">
      <c r="A249" s="16"/>
      <c r="B249" s="16"/>
      <c r="C249" s="16"/>
      <c r="D249" s="16"/>
      <c r="E249" s="16"/>
    </row>
    <row r="250" spans="1:5">
      <c r="A250" s="16"/>
      <c r="B250" s="16"/>
      <c r="C250" s="16"/>
      <c r="D250" s="16"/>
      <c r="E250" s="16"/>
    </row>
    <row r="251" spans="1:5">
      <c r="A251" s="16"/>
      <c r="B251" s="16"/>
      <c r="C251" s="16"/>
      <c r="D251" s="16"/>
      <c r="E251" s="16"/>
    </row>
    <row r="252" spans="1:5">
      <c r="A252" s="16"/>
      <c r="B252" s="16"/>
      <c r="C252" s="16"/>
      <c r="D252" s="16"/>
      <c r="E252" s="16"/>
    </row>
    <row r="253" spans="1:5">
      <c r="A253" s="16"/>
      <c r="B253" s="16"/>
      <c r="C253" s="16"/>
      <c r="D253" s="16"/>
      <c r="E253" s="16"/>
    </row>
    <row r="254" spans="1:5">
      <c r="A254" s="16"/>
      <c r="B254" s="16"/>
      <c r="C254" s="16"/>
      <c r="D254" s="16"/>
      <c r="E254" s="16"/>
    </row>
  </sheetData>
  <mergeCells count="13">
    <mergeCell ref="B51:C51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3"/>
  <sheetViews>
    <sheetView showZeros="0" zoomScale="90" zoomScaleNormal="90" workbookViewId="0">
      <selection sqref="A1:E1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6" width="12.5703125" style="40" bestFit="1" customWidth="1"/>
    <col min="7" max="16384" width="9.140625" style="40"/>
  </cols>
  <sheetData>
    <row r="1" spans="1:6" ht="20.25">
      <c r="A1" s="266" t="s">
        <v>512</v>
      </c>
      <c r="B1" s="266"/>
      <c r="C1" s="266"/>
      <c r="D1" s="266"/>
      <c r="E1" s="266"/>
    </row>
    <row r="3" spans="1:6" ht="20.25">
      <c r="A3" s="267" t="s">
        <v>211</v>
      </c>
      <c r="B3" s="267"/>
      <c r="C3" s="267"/>
      <c r="D3" s="267"/>
      <c r="E3" s="267"/>
    </row>
    <row r="4" spans="1:6">
      <c r="A4" s="268" t="s">
        <v>0</v>
      </c>
      <c r="B4" s="268"/>
      <c r="C4" s="268"/>
      <c r="D4" s="268"/>
      <c r="E4" s="268"/>
    </row>
    <row r="5" spans="1:6">
      <c r="A5" s="16"/>
      <c r="B5" s="16"/>
      <c r="C5" s="16"/>
      <c r="D5" s="16"/>
      <c r="E5" s="16"/>
    </row>
    <row r="6" spans="1:6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6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6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6">
      <c r="A9" s="16" t="s">
        <v>4</v>
      </c>
      <c r="B9" s="16"/>
      <c r="C9" s="258">
        <f>KOPS1!C15</f>
        <v>295</v>
      </c>
      <c r="D9" s="258"/>
      <c r="E9" s="258"/>
    </row>
    <row r="10" spans="1:6">
      <c r="A10" s="16"/>
      <c r="B10" s="16"/>
      <c r="C10" s="16"/>
      <c r="D10" s="16"/>
      <c r="E10" s="16"/>
    </row>
    <row r="11" spans="1:6">
      <c r="A11" s="16" t="s">
        <v>460</v>
      </c>
      <c r="B11" s="16"/>
      <c r="C11" s="16"/>
      <c r="D11" s="16"/>
      <c r="E11" s="16"/>
    </row>
    <row r="12" spans="1:6">
      <c r="A12" s="16"/>
      <c r="B12" s="16"/>
      <c r="C12" s="16"/>
      <c r="D12" s="16"/>
      <c r="E12" s="16"/>
    </row>
    <row r="13" spans="1:6">
      <c r="A13" s="16"/>
      <c r="B13" s="16"/>
      <c r="C13" s="16"/>
      <c r="D13" s="16"/>
      <c r="E13" s="16"/>
    </row>
    <row r="15" spans="1:6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6">
      <c r="A16" s="264"/>
      <c r="B16" s="264"/>
      <c r="C16" s="264"/>
      <c r="D16" s="264"/>
      <c r="E16" s="264"/>
      <c r="F16" s="17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45"/>
      <c r="B18" s="1"/>
      <c r="C18" s="126" t="s">
        <v>213</v>
      </c>
      <c r="D18" s="27"/>
      <c r="E18" s="146"/>
    </row>
    <row r="19" spans="1:5" ht="25.5">
      <c r="A19" s="100">
        <v>1</v>
      </c>
      <c r="B19" s="58" t="s">
        <v>25</v>
      </c>
      <c r="C19" s="214" t="s">
        <v>503</v>
      </c>
      <c r="D19" s="218" t="s">
        <v>214</v>
      </c>
      <c r="E19" s="88">
        <v>5</v>
      </c>
    </row>
    <row r="20" spans="1:5" ht="25.5">
      <c r="A20" s="100">
        <f>A19+1</f>
        <v>2</v>
      </c>
      <c r="B20" s="1" t="s">
        <v>25</v>
      </c>
      <c r="C20" s="219" t="s">
        <v>504</v>
      </c>
      <c r="D20" s="221" t="s">
        <v>214</v>
      </c>
      <c r="E20" s="87">
        <v>1</v>
      </c>
    </row>
    <row r="21" spans="1:5" ht="25.5">
      <c r="A21" s="100">
        <f>A20+1</f>
        <v>3</v>
      </c>
      <c r="B21" s="1" t="s">
        <v>25</v>
      </c>
      <c r="C21" s="214" t="s">
        <v>505</v>
      </c>
      <c r="D21" s="218" t="s">
        <v>214</v>
      </c>
      <c r="E21" s="88">
        <v>2</v>
      </c>
    </row>
    <row r="22" spans="1:5" ht="25.5">
      <c r="A22" s="100">
        <f>A21+1</f>
        <v>4</v>
      </c>
      <c r="B22" s="1" t="s">
        <v>25</v>
      </c>
      <c r="C22" s="214" t="s">
        <v>506</v>
      </c>
      <c r="D22" s="218" t="s">
        <v>214</v>
      </c>
      <c r="E22" s="88">
        <v>1</v>
      </c>
    </row>
    <row r="23" spans="1:5" ht="25.5">
      <c r="A23" s="100">
        <f>A22+1</f>
        <v>5</v>
      </c>
      <c r="B23" s="1" t="s">
        <v>25</v>
      </c>
      <c r="C23" s="214" t="s">
        <v>507</v>
      </c>
      <c r="D23" s="218" t="s">
        <v>214</v>
      </c>
      <c r="E23" s="88">
        <v>1</v>
      </c>
    </row>
    <row r="24" spans="1:5" ht="15.75" thickBot="1">
      <c r="A24" s="100"/>
      <c r="B24" s="1"/>
      <c r="C24" s="28"/>
      <c r="D24" s="29"/>
      <c r="E24" s="105"/>
    </row>
    <row r="25" spans="1:5" ht="15.75" thickTop="1">
      <c r="A25" s="101"/>
      <c r="B25" s="101"/>
      <c r="C25" s="128"/>
      <c r="D25" s="129"/>
      <c r="E25" s="130"/>
    </row>
    <row r="26" spans="1:5">
      <c r="A26" s="202"/>
      <c r="B26" s="201"/>
      <c r="C26" s="201"/>
      <c r="D26" s="201" t="s">
        <v>11</v>
      </c>
      <c r="E26" s="201"/>
    </row>
    <row r="27" spans="1:5" hidden="1" outlineLevel="1">
      <c r="A27" s="16"/>
      <c r="B27" s="16"/>
      <c r="C27" s="16"/>
      <c r="D27" s="16"/>
      <c r="E27" s="16"/>
    </row>
    <row r="28" spans="1:5" ht="15" hidden="1" customHeight="1" outlineLevel="1">
      <c r="D28" s="16"/>
      <c r="E28" s="16"/>
    </row>
    <row r="29" spans="1:5" hidden="1" outlineLevel="1">
      <c r="A29" s="40" t="str">
        <f>"Sastādīja: "&amp;KOPS1!$B$57</f>
        <v xml:space="preserve">Sastādīja: </v>
      </c>
      <c r="D29" s="152" t="str">
        <f>"Pārbaudīja: "&amp;KOPS1!$F$57</f>
        <v>Pārbaudīja: 0</v>
      </c>
      <c r="E29" s="131"/>
    </row>
    <row r="30" spans="1:5" ht="15" hidden="1" customHeight="1" outlineLevel="1">
      <c r="B30" s="265" t="s">
        <v>15</v>
      </c>
      <c r="C30" s="265"/>
      <c r="D30" s="16"/>
      <c r="E30" s="198" t="s">
        <v>15</v>
      </c>
    </row>
    <row r="31" spans="1:5" hidden="1" outlineLevel="1">
      <c r="A31" s="16" t="str">
        <f>"Sertifikāta Nr.: "&amp;KOPS1!$B$59</f>
        <v xml:space="preserve">Sertifikāta Nr.: </v>
      </c>
      <c r="B31" s="131"/>
      <c r="C31" s="151"/>
      <c r="D31" s="16"/>
      <c r="E31" s="16"/>
    </row>
    <row r="32" spans="1:5" collapsed="1">
      <c r="A32" s="16"/>
      <c r="B32" s="16"/>
      <c r="C32" s="16"/>
      <c r="D32" s="16"/>
      <c r="E32" s="16"/>
    </row>
    <row r="33" spans="1:5">
      <c r="A33" s="16"/>
      <c r="B33" s="16"/>
      <c r="C33" s="16"/>
      <c r="D33" s="16"/>
      <c r="E33" s="16"/>
    </row>
    <row r="34" spans="1:5">
      <c r="A34" s="16"/>
      <c r="B34" s="16"/>
      <c r="C34" s="16"/>
      <c r="D34" s="16"/>
      <c r="E34" s="16"/>
    </row>
    <row r="35" spans="1:5">
      <c r="A35" s="16"/>
      <c r="B35" s="16"/>
      <c r="C35" s="16"/>
      <c r="D35" s="16"/>
      <c r="E35" s="16"/>
    </row>
    <row r="36" spans="1:5">
      <c r="A36" s="16"/>
      <c r="B36" s="16"/>
      <c r="C36" s="16"/>
      <c r="D36" s="16"/>
      <c r="E36" s="16"/>
    </row>
    <row r="37" spans="1:5">
      <c r="A37" s="16"/>
      <c r="B37" s="16"/>
      <c r="C37" s="16"/>
      <c r="D37" s="16"/>
      <c r="E37" s="16"/>
    </row>
    <row r="38" spans="1:5">
      <c r="A38" s="16"/>
      <c r="B38" s="16"/>
      <c r="C38" s="16"/>
      <c r="D38" s="16"/>
      <c r="E38" s="16"/>
    </row>
    <row r="39" spans="1:5">
      <c r="A39" s="16"/>
      <c r="B39" s="16"/>
      <c r="C39" s="16"/>
      <c r="D39" s="16"/>
      <c r="E39" s="16"/>
    </row>
    <row r="40" spans="1:5">
      <c r="A40" s="16"/>
      <c r="B40" s="16"/>
      <c r="C40" s="16"/>
      <c r="D40" s="16"/>
      <c r="E40" s="16"/>
    </row>
    <row r="41" spans="1:5">
      <c r="A41" s="16"/>
      <c r="B41" s="16"/>
      <c r="C41" s="16"/>
      <c r="D41" s="16"/>
      <c r="E41" s="16"/>
    </row>
    <row r="42" spans="1:5">
      <c r="A42" s="16"/>
      <c r="B42" s="16"/>
      <c r="C42" s="16"/>
      <c r="D42" s="16"/>
      <c r="E42" s="16"/>
    </row>
    <row r="43" spans="1:5">
      <c r="A43" s="16"/>
      <c r="B43" s="16"/>
      <c r="C43" s="16"/>
      <c r="D43" s="16"/>
      <c r="E43" s="16"/>
    </row>
    <row r="44" spans="1:5">
      <c r="A44" s="16"/>
      <c r="B44" s="16"/>
      <c r="C44" s="16"/>
      <c r="D44" s="16"/>
      <c r="E44" s="16"/>
    </row>
    <row r="45" spans="1:5">
      <c r="A45" s="16"/>
      <c r="B45" s="16"/>
      <c r="C45" s="16"/>
      <c r="D45" s="16"/>
      <c r="E45" s="16"/>
    </row>
    <row r="46" spans="1:5">
      <c r="A46" s="16"/>
      <c r="B46" s="16"/>
      <c r="C46" s="16"/>
      <c r="D46" s="16"/>
      <c r="E46" s="16"/>
    </row>
    <row r="47" spans="1:5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</sheetData>
  <mergeCells count="13">
    <mergeCell ref="B30:C30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90"/>
  <sheetViews>
    <sheetView showZeros="0" topLeftCell="A64" zoomScaleNormal="100" workbookViewId="0">
      <selection activeCell="A77" sqref="A77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513</v>
      </c>
      <c r="B1" s="266"/>
      <c r="C1" s="266"/>
      <c r="D1" s="266"/>
      <c r="E1" s="266"/>
    </row>
    <row r="3" spans="1:5" ht="20.25">
      <c r="A3" s="267" t="s">
        <v>26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460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77"/>
      <c r="B18" s="77"/>
      <c r="C18" s="78" t="s">
        <v>354</v>
      </c>
      <c r="D18" s="79"/>
      <c r="E18" s="80"/>
    </row>
    <row r="19" spans="1:5">
      <c r="A19" s="77"/>
      <c r="B19" s="77"/>
      <c r="C19" s="81" t="s">
        <v>215</v>
      </c>
      <c r="D19" s="82" t="s">
        <v>188</v>
      </c>
      <c r="E19" s="82">
        <v>33.1</v>
      </c>
    </row>
    <row r="20" spans="1:5" ht="25.5">
      <c r="A20" s="96">
        <v>1</v>
      </c>
      <c r="B20" s="58" t="s">
        <v>25</v>
      </c>
      <c r="C20" s="132" t="s">
        <v>353</v>
      </c>
      <c r="D20" s="97" t="s">
        <v>188</v>
      </c>
      <c r="E20" s="97">
        <v>33.1</v>
      </c>
    </row>
    <row r="21" spans="1:5">
      <c r="A21" s="77"/>
      <c r="B21" s="77"/>
      <c r="C21" s="81" t="s">
        <v>216</v>
      </c>
      <c r="D21" s="82" t="s">
        <v>188</v>
      </c>
      <c r="E21" s="82">
        <v>340.4</v>
      </c>
    </row>
    <row r="22" spans="1:5" ht="25.5">
      <c r="A22" s="77">
        <f>A20+1</f>
        <v>2</v>
      </c>
      <c r="B22" s="1" t="s">
        <v>25</v>
      </c>
      <c r="C22" s="83" t="s">
        <v>469</v>
      </c>
      <c r="D22" s="79" t="s">
        <v>188</v>
      </c>
      <c r="E22" s="79">
        <v>340.4</v>
      </c>
    </row>
    <row r="23" spans="1:5">
      <c r="A23" s="77"/>
      <c r="B23" s="77"/>
      <c r="C23" s="81" t="s">
        <v>217</v>
      </c>
      <c r="D23" s="82" t="s">
        <v>188</v>
      </c>
      <c r="E23" s="82">
        <v>153.19999999999999</v>
      </c>
    </row>
    <row r="24" spans="1:5" ht="25.5">
      <c r="A24" s="77">
        <f>A22+1</f>
        <v>3</v>
      </c>
      <c r="B24" s="1" t="s">
        <v>25</v>
      </c>
      <c r="C24" s="83" t="s">
        <v>471</v>
      </c>
      <c r="D24" s="79" t="s">
        <v>188</v>
      </c>
      <c r="E24" s="79">
        <v>153.19999999999999</v>
      </c>
    </row>
    <row r="25" spans="1:5">
      <c r="A25" s="77"/>
      <c r="B25" s="77"/>
      <c r="C25" s="81" t="s">
        <v>218</v>
      </c>
      <c r="D25" s="82" t="s">
        <v>188</v>
      </c>
      <c r="E25" s="82">
        <v>93.8</v>
      </c>
    </row>
    <row r="26" spans="1:5">
      <c r="A26" s="77">
        <f>A24+1</f>
        <v>4</v>
      </c>
      <c r="B26" s="1" t="s">
        <v>25</v>
      </c>
      <c r="C26" s="83" t="s">
        <v>219</v>
      </c>
      <c r="D26" s="79" t="s">
        <v>188</v>
      </c>
      <c r="E26" s="79">
        <v>93.8</v>
      </c>
    </row>
    <row r="27" spans="1:5" ht="25.5">
      <c r="A27" s="77">
        <f>A26+1</f>
        <v>5</v>
      </c>
      <c r="B27" s="1" t="s">
        <v>25</v>
      </c>
      <c r="C27" s="83" t="s">
        <v>220</v>
      </c>
      <c r="D27" s="79" t="s">
        <v>188</v>
      </c>
      <c r="E27" s="79">
        <v>93.8</v>
      </c>
    </row>
    <row r="28" spans="1:5" ht="25.5">
      <c r="A28" s="77">
        <f>A27+1</f>
        <v>6</v>
      </c>
      <c r="B28" s="1" t="s">
        <v>25</v>
      </c>
      <c r="C28" s="83" t="s">
        <v>221</v>
      </c>
      <c r="D28" s="79" t="s">
        <v>188</v>
      </c>
      <c r="E28" s="79">
        <v>93.8</v>
      </c>
    </row>
    <row r="29" spans="1:5" ht="25.5">
      <c r="A29" s="77">
        <f>A28+1</f>
        <v>7</v>
      </c>
      <c r="B29" s="1" t="s">
        <v>25</v>
      </c>
      <c r="C29" s="83" t="s">
        <v>470</v>
      </c>
      <c r="D29" s="79" t="s">
        <v>188</v>
      </c>
      <c r="E29" s="79">
        <v>93.8</v>
      </c>
    </row>
    <row r="30" spans="1:5">
      <c r="A30" s="77">
        <f>A29+1</f>
        <v>8</v>
      </c>
      <c r="B30" s="1" t="s">
        <v>25</v>
      </c>
      <c r="C30" s="83" t="s">
        <v>222</v>
      </c>
      <c r="D30" s="79" t="s">
        <v>188</v>
      </c>
      <c r="E30" s="79">
        <v>93.8</v>
      </c>
    </row>
    <row r="31" spans="1:5">
      <c r="A31" s="77">
        <f>A30+1</f>
        <v>9</v>
      </c>
      <c r="B31" s="1" t="s">
        <v>25</v>
      </c>
      <c r="C31" s="83" t="s">
        <v>223</v>
      </c>
      <c r="D31" s="79" t="s">
        <v>188</v>
      </c>
      <c r="E31" s="79">
        <v>93.8</v>
      </c>
    </row>
    <row r="32" spans="1:5">
      <c r="A32" s="77"/>
      <c r="B32" s="77"/>
      <c r="C32" s="89"/>
      <c r="D32" s="79"/>
      <c r="E32" s="79"/>
    </row>
    <row r="33" spans="1:5">
      <c r="A33" s="77"/>
      <c r="B33" s="77"/>
      <c r="C33" s="78" t="s">
        <v>355</v>
      </c>
      <c r="D33" s="79"/>
      <c r="E33" s="80"/>
    </row>
    <row r="34" spans="1:5">
      <c r="A34" s="77"/>
      <c r="B34" s="77"/>
      <c r="C34" s="81" t="s">
        <v>224</v>
      </c>
      <c r="D34" s="82" t="s">
        <v>188</v>
      </c>
      <c r="E34" s="82">
        <v>587.4</v>
      </c>
    </row>
    <row r="35" spans="1:5" ht="127.5">
      <c r="A35" s="77">
        <f>A31+1</f>
        <v>10</v>
      </c>
      <c r="B35" s="1" t="s">
        <v>25</v>
      </c>
      <c r="C35" s="85" t="s">
        <v>486</v>
      </c>
      <c r="D35" s="79" t="s">
        <v>188</v>
      </c>
      <c r="E35" s="79">
        <v>587.4</v>
      </c>
    </row>
    <row r="36" spans="1:5">
      <c r="A36" s="77"/>
      <c r="B36" s="77"/>
      <c r="C36" s="81" t="s">
        <v>225</v>
      </c>
      <c r="D36" s="82" t="s">
        <v>188</v>
      </c>
      <c r="E36" s="82">
        <v>33.1</v>
      </c>
    </row>
    <row r="37" spans="1:5">
      <c r="A37" s="77">
        <f>A35+1</f>
        <v>11</v>
      </c>
      <c r="B37" s="1" t="s">
        <v>25</v>
      </c>
      <c r="C37" s="85" t="s">
        <v>226</v>
      </c>
      <c r="D37" s="79" t="s">
        <v>188</v>
      </c>
      <c r="E37" s="79">
        <v>33.1</v>
      </c>
    </row>
    <row r="38" spans="1:5" ht="51">
      <c r="A38" s="77" t="s">
        <v>529</v>
      </c>
      <c r="B38" s="77"/>
      <c r="C38" s="90" t="s">
        <v>483</v>
      </c>
      <c r="D38" s="79" t="s">
        <v>188</v>
      </c>
      <c r="E38" s="79">
        <v>36.409999999999997</v>
      </c>
    </row>
    <row r="39" spans="1:5">
      <c r="A39" s="77" t="s">
        <v>530</v>
      </c>
      <c r="B39" s="77"/>
      <c r="C39" s="90" t="s">
        <v>227</v>
      </c>
      <c r="D39" s="79" t="s">
        <v>188</v>
      </c>
      <c r="E39" s="79">
        <v>36.409999999999997</v>
      </c>
    </row>
    <row r="40" spans="1:5" ht="25.5">
      <c r="A40" s="77">
        <f>A37+1</f>
        <v>12</v>
      </c>
      <c r="B40" s="1" t="s">
        <v>25</v>
      </c>
      <c r="C40" s="85" t="s">
        <v>484</v>
      </c>
      <c r="D40" s="79" t="s">
        <v>360</v>
      </c>
      <c r="E40" s="79">
        <v>276.3</v>
      </c>
    </row>
    <row r="41" spans="1:5">
      <c r="A41" s="77"/>
      <c r="B41" s="77"/>
      <c r="C41" s="91"/>
      <c r="D41" s="79"/>
      <c r="E41" s="79"/>
    </row>
    <row r="42" spans="1:5">
      <c r="A42" s="77"/>
      <c r="B42" s="77"/>
      <c r="C42" s="78" t="s">
        <v>356</v>
      </c>
      <c r="D42" s="79"/>
      <c r="E42" s="80"/>
    </row>
    <row r="43" spans="1:5">
      <c r="A43" s="77"/>
      <c r="B43" s="77"/>
      <c r="C43" s="81" t="s">
        <v>228</v>
      </c>
      <c r="D43" s="82"/>
      <c r="E43" s="82"/>
    </row>
    <row r="44" spans="1:5" ht="38.25">
      <c r="A44" s="77">
        <f>A40+1</f>
        <v>13</v>
      </c>
      <c r="B44" s="1" t="s">
        <v>25</v>
      </c>
      <c r="C44" s="85" t="s">
        <v>466</v>
      </c>
      <c r="D44" s="79" t="s">
        <v>188</v>
      </c>
      <c r="E44" s="79">
        <v>892.5</v>
      </c>
    </row>
    <row r="45" spans="1:5" ht="25.5">
      <c r="A45" s="77">
        <f>A44+1</f>
        <v>14</v>
      </c>
      <c r="B45" s="1" t="s">
        <v>25</v>
      </c>
      <c r="C45" s="83" t="s">
        <v>467</v>
      </c>
      <c r="D45" s="79" t="s">
        <v>188</v>
      </c>
      <c r="E45" s="79">
        <v>892.5</v>
      </c>
    </row>
    <row r="46" spans="1:5" ht="25.5">
      <c r="A46" s="77">
        <f>A45+1</f>
        <v>15</v>
      </c>
      <c r="B46" s="1" t="s">
        <v>25</v>
      </c>
      <c r="C46" s="83" t="s">
        <v>468</v>
      </c>
      <c r="D46" s="79" t="s">
        <v>188</v>
      </c>
      <c r="E46" s="79">
        <v>892.5</v>
      </c>
    </row>
    <row r="47" spans="1:5">
      <c r="A47" s="77"/>
      <c r="B47" s="77"/>
      <c r="C47" s="81" t="s">
        <v>232</v>
      </c>
      <c r="D47" s="82"/>
      <c r="E47" s="82"/>
    </row>
    <row r="48" spans="1:5" ht="25.5">
      <c r="A48" s="77">
        <f>A46+1</f>
        <v>16</v>
      </c>
      <c r="B48" s="1" t="s">
        <v>25</v>
      </c>
      <c r="C48" s="85" t="s">
        <v>229</v>
      </c>
      <c r="D48" s="79" t="s">
        <v>188</v>
      </c>
      <c r="E48" s="79">
        <v>38.200000000000003</v>
      </c>
    </row>
    <row r="49" spans="1:5">
      <c r="A49" s="77">
        <f>A48+1</f>
        <v>17</v>
      </c>
      <c r="B49" s="1" t="s">
        <v>25</v>
      </c>
      <c r="C49" s="83" t="s">
        <v>230</v>
      </c>
      <c r="D49" s="79" t="s">
        <v>188</v>
      </c>
      <c r="E49" s="79">
        <v>38.200000000000003</v>
      </c>
    </row>
    <row r="50" spans="1:5">
      <c r="A50" s="77">
        <f>A49+1</f>
        <v>18</v>
      </c>
      <c r="B50" s="1" t="s">
        <v>25</v>
      </c>
      <c r="C50" s="83" t="s">
        <v>231</v>
      </c>
      <c r="D50" s="79" t="s">
        <v>188</v>
      </c>
      <c r="E50" s="79">
        <v>38.200000000000003</v>
      </c>
    </row>
    <row r="51" spans="1:5">
      <c r="A51" s="77">
        <f>A50+1</f>
        <v>19</v>
      </c>
      <c r="B51" s="1" t="s">
        <v>25</v>
      </c>
      <c r="C51" s="92" t="s">
        <v>233</v>
      </c>
      <c r="D51" s="79" t="s">
        <v>188</v>
      </c>
      <c r="E51" s="79">
        <v>38.200000000000003</v>
      </c>
    </row>
    <row r="52" spans="1:5">
      <c r="A52" s="77">
        <f>A51+1</f>
        <v>20</v>
      </c>
      <c r="B52" s="1" t="s">
        <v>25</v>
      </c>
      <c r="C52" s="85" t="s">
        <v>234</v>
      </c>
      <c r="D52" s="79" t="s">
        <v>188</v>
      </c>
      <c r="E52" s="79">
        <v>38.200000000000003</v>
      </c>
    </row>
    <row r="53" spans="1:5">
      <c r="A53" s="77" t="s">
        <v>531</v>
      </c>
      <c r="B53" s="77"/>
      <c r="C53" s="90" t="s">
        <v>485</v>
      </c>
      <c r="D53" s="79" t="s">
        <v>188</v>
      </c>
      <c r="E53" s="79">
        <v>42.02</v>
      </c>
    </row>
    <row r="54" spans="1:5">
      <c r="A54" s="77" t="s">
        <v>532</v>
      </c>
      <c r="B54" s="77"/>
      <c r="C54" s="90" t="s">
        <v>227</v>
      </c>
      <c r="D54" s="79" t="s">
        <v>188</v>
      </c>
      <c r="E54" s="79">
        <v>42.02</v>
      </c>
    </row>
    <row r="55" spans="1:5">
      <c r="A55" s="77"/>
      <c r="B55" s="77"/>
      <c r="C55" s="81" t="s">
        <v>196</v>
      </c>
      <c r="D55" s="82"/>
      <c r="E55" s="82"/>
    </row>
    <row r="56" spans="1:5">
      <c r="A56" s="77">
        <f>A52+1</f>
        <v>21</v>
      </c>
      <c r="B56" s="1" t="s">
        <v>25</v>
      </c>
      <c r="C56" s="85" t="s">
        <v>234</v>
      </c>
      <c r="D56" s="79" t="s">
        <v>188</v>
      </c>
      <c r="E56" s="79">
        <v>13.6</v>
      </c>
    </row>
    <row r="57" spans="1:5">
      <c r="A57" s="77" t="s">
        <v>533</v>
      </c>
      <c r="B57" s="77"/>
      <c r="C57" s="90" t="s">
        <v>485</v>
      </c>
      <c r="D57" s="79" t="s">
        <v>188</v>
      </c>
      <c r="E57" s="79">
        <v>14.96</v>
      </c>
    </row>
    <row r="58" spans="1:5">
      <c r="A58" s="77" t="s">
        <v>534</v>
      </c>
      <c r="B58" s="77"/>
      <c r="C58" s="90" t="s">
        <v>227</v>
      </c>
      <c r="D58" s="79" t="s">
        <v>188</v>
      </c>
      <c r="E58" s="79">
        <v>14.96</v>
      </c>
    </row>
    <row r="59" spans="1:5">
      <c r="A59" s="77"/>
      <c r="B59" s="77"/>
      <c r="C59" s="81" t="s">
        <v>198</v>
      </c>
      <c r="D59" s="82"/>
      <c r="E59" s="82"/>
    </row>
    <row r="60" spans="1:5">
      <c r="A60" s="77">
        <f>A56+1</f>
        <v>22</v>
      </c>
      <c r="B60" s="1" t="s">
        <v>25</v>
      </c>
      <c r="C60" s="85" t="s">
        <v>234</v>
      </c>
      <c r="D60" s="79" t="s">
        <v>188</v>
      </c>
      <c r="E60" s="79">
        <v>29.7</v>
      </c>
    </row>
    <row r="61" spans="1:5">
      <c r="A61" s="77" t="s">
        <v>535</v>
      </c>
      <c r="B61" s="77"/>
      <c r="C61" s="90" t="s">
        <v>485</v>
      </c>
      <c r="D61" s="79" t="s">
        <v>188</v>
      </c>
      <c r="E61" s="79">
        <v>32.67</v>
      </c>
    </row>
    <row r="62" spans="1:5">
      <c r="A62" s="77" t="s">
        <v>536</v>
      </c>
      <c r="B62" s="77"/>
      <c r="C62" s="90" t="s">
        <v>227</v>
      </c>
      <c r="D62" s="79" t="s">
        <v>188</v>
      </c>
      <c r="E62" s="79">
        <v>32.67</v>
      </c>
    </row>
    <row r="63" spans="1:5">
      <c r="A63" s="77" t="s">
        <v>537</v>
      </c>
      <c r="B63" s="77"/>
      <c r="C63" s="81" t="s">
        <v>378</v>
      </c>
      <c r="D63" s="79"/>
      <c r="E63" s="79"/>
    </row>
    <row r="64" spans="1:5">
      <c r="A64" s="77">
        <f>A60+1</f>
        <v>23</v>
      </c>
      <c r="B64" s="1" t="s">
        <v>25</v>
      </c>
      <c r="C64" s="85" t="s">
        <v>376</v>
      </c>
      <c r="D64" s="79" t="s">
        <v>188</v>
      </c>
      <c r="E64" s="79">
        <v>8.8000000000000007</v>
      </c>
    </row>
    <row r="65" spans="1:5">
      <c r="A65" s="77">
        <f>A64+1</f>
        <v>24</v>
      </c>
      <c r="B65" s="1" t="s">
        <v>25</v>
      </c>
      <c r="C65" s="85" t="s">
        <v>489</v>
      </c>
      <c r="D65" s="79" t="s">
        <v>188</v>
      </c>
      <c r="E65" s="79">
        <v>8.8000000000000007</v>
      </c>
    </row>
    <row r="66" spans="1:5" ht="51">
      <c r="A66" s="77">
        <f t="shared" ref="A66:A68" si="0">A65+1</f>
        <v>25</v>
      </c>
      <c r="B66" s="1" t="s">
        <v>25</v>
      </c>
      <c r="C66" s="92" t="s">
        <v>490</v>
      </c>
      <c r="D66" s="79" t="s">
        <v>188</v>
      </c>
      <c r="E66" s="79">
        <v>39.9</v>
      </c>
    </row>
    <row r="67" spans="1:5" ht="25.5">
      <c r="A67" s="77">
        <f t="shared" si="0"/>
        <v>26</v>
      </c>
      <c r="B67" s="1" t="s">
        <v>25</v>
      </c>
      <c r="C67" s="92" t="s">
        <v>491</v>
      </c>
      <c r="D67" s="79" t="s">
        <v>188</v>
      </c>
      <c r="E67" s="79">
        <v>835</v>
      </c>
    </row>
    <row r="68" spans="1:5">
      <c r="A68" s="77">
        <f t="shared" si="0"/>
        <v>27</v>
      </c>
      <c r="B68" s="1" t="s">
        <v>25</v>
      </c>
      <c r="C68" s="85" t="s">
        <v>377</v>
      </c>
      <c r="D68" s="79" t="s">
        <v>188</v>
      </c>
      <c r="E68" s="79">
        <v>38</v>
      </c>
    </row>
    <row r="69" spans="1:5">
      <c r="A69" s="77"/>
      <c r="B69" s="77"/>
      <c r="C69" s="91"/>
      <c r="D69" s="79"/>
      <c r="E69" s="79"/>
    </row>
    <row r="70" spans="1:5">
      <c r="A70" s="77"/>
      <c r="B70" s="77"/>
      <c r="C70" s="78" t="s">
        <v>361</v>
      </c>
      <c r="D70" s="79"/>
      <c r="E70" s="80"/>
    </row>
    <row r="71" spans="1:5">
      <c r="A71" s="77"/>
      <c r="B71" s="77"/>
      <c r="C71" s="81"/>
      <c r="D71" s="82"/>
      <c r="E71" s="82"/>
    </row>
    <row r="72" spans="1:5">
      <c r="A72" s="77">
        <f>A68+1</f>
        <v>28</v>
      </c>
      <c r="B72" s="1" t="s">
        <v>25</v>
      </c>
      <c r="C72" s="85" t="s">
        <v>235</v>
      </c>
      <c r="D72" s="79" t="s">
        <v>188</v>
      </c>
      <c r="E72" s="79">
        <v>55.4</v>
      </c>
    </row>
    <row r="73" spans="1:5" ht="25.5">
      <c r="A73" s="77">
        <f t="shared" ref="A73:A80" si="1">A72+1</f>
        <v>29</v>
      </c>
      <c r="B73" s="1" t="s">
        <v>25</v>
      </c>
      <c r="C73" s="85" t="s">
        <v>480</v>
      </c>
      <c r="D73" s="79" t="s">
        <v>188</v>
      </c>
      <c r="E73" s="79">
        <v>55.4</v>
      </c>
    </row>
    <row r="74" spans="1:5">
      <c r="A74" s="77">
        <f t="shared" si="1"/>
        <v>30</v>
      </c>
      <c r="B74" s="1" t="s">
        <v>25</v>
      </c>
      <c r="C74" s="85" t="s">
        <v>342</v>
      </c>
      <c r="D74" s="79" t="s">
        <v>188</v>
      </c>
      <c r="E74" s="79">
        <v>55.4</v>
      </c>
    </row>
    <row r="75" spans="1:5" ht="25.5">
      <c r="A75" s="77">
        <f t="shared" si="1"/>
        <v>31</v>
      </c>
      <c r="B75" s="217" t="s">
        <v>25</v>
      </c>
      <c r="C75" s="92" t="s">
        <v>236</v>
      </c>
      <c r="D75" s="79" t="s">
        <v>188</v>
      </c>
      <c r="E75" s="79">
        <v>55.4</v>
      </c>
    </row>
    <row r="76" spans="1:5" ht="25.5">
      <c r="A76" s="77">
        <f t="shared" si="1"/>
        <v>32</v>
      </c>
      <c r="B76" s="217" t="s">
        <v>25</v>
      </c>
      <c r="C76" s="92" t="s">
        <v>481</v>
      </c>
      <c r="D76" s="79" t="s">
        <v>188</v>
      </c>
      <c r="E76" s="79">
        <v>55.4</v>
      </c>
    </row>
    <row r="77" spans="1:5" ht="76.5">
      <c r="A77" s="77">
        <f t="shared" si="1"/>
        <v>33</v>
      </c>
      <c r="B77" s="217" t="s">
        <v>25</v>
      </c>
      <c r="C77" s="92" t="s">
        <v>482</v>
      </c>
      <c r="D77" s="79" t="s">
        <v>188</v>
      </c>
      <c r="E77" s="79">
        <v>55.4</v>
      </c>
    </row>
    <row r="78" spans="1:5" ht="25.5">
      <c r="A78" s="77">
        <f t="shared" si="1"/>
        <v>34</v>
      </c>
      <c r="B78" s="217" t="s">
        <v>25</v>
      </c>
      <c r="C78" s="92" t="s">
        <v>494</v>
      </c>
      <c r="D78" s="79" t="s">
        <v>170</v>
      </c>
      <c r="E78" s="84">
        <v>4</v>
      </c>
    </row>
    <row r="79" spans="1:5">
      <c r="A79" s="77">
        <f t="shared" si="1"/>
        <v>35</v>
      </c>
      <c r="B79" s="217" t="s">
        <v>25</v>
      </c>
      <c r="C79" s="92" t="s">
        <v>487</v>
      </c>
      <c r="D79" s="79" t="s">
        <v>188</v>
      </c>
      <c r="E79" s="220">
        <v>7.5</v>
      </c>
    </row>
    <row r="80" spans="1:5">
      <c r="A80" s="77">
        <f t="shared" si="1"/>
        <v>36</v>
      </c>
      <c r="B80" s="217" t="s">
        <v>25</v>
      </c>
      <c r="C80" s="92" t="s">
        <v>488</v>
      </c>
      <c r="D80" s="79" t="s">
        <v>44</v>
      </c>
      <c r="E80" s="220">
        <v>16.2</v>
      </c>
    </row>
    <row r="81" spans="1:5" ht="15.75" thickBot="1">
      <c r="A81" s="100"/>
      <c r="B81" s="1"/>
      <c r="C81" s="28"/>
      <c r="D81" s="29"/>
      <c r="E81" s="105"/>
    </row>
    <row r="82" spans="1:5" ht="15.75" thickTop="1">
      <c r="A82" s="101"/>
      <c r="B82" s="101"/>
      <c r="C82" s="128"/>
      <c r="D82" s="129"/>
      <c r="E82" s="130"/>
    </row>
    <row r="83" spans="1:5">
      <c r="A83" s="202"/>
      <c r="B83" s="201"/>
      <c r="C83" s="201"/>
      <c r="D83" s="201" t="s">
        <v>11</v>
      </c>
      <c r="E83" s="201"/>
    </row>
    <row r="84" spans="1:5" hidden="1" outlineLevel="1">
      <c r="A84" s="16"/>
      <c r="B84" s="16"/>
      <c r="C84" s="16"/>
      <c r="D84" s="16"/>
      <c r="E84" s="16"/>
    </row>
    <row r="85" spans="1:5" ht="15" hidden="1" customHeight="1" outlineLevel="1">
      <c r="D85" s="16"/>
      <c r="E85" s="16"/>
    </row>
    <row r="86" spans="1:5" hidden="1" outlineLevel="1">
      <c r="A86" s="40" t="str">
        <f>"Sastādīja: "&amp;KOPS1!$B$57</f>
        <v xml:space="preserve">Sastādīja: </v>
      </c>
      <c r="D86" s="152" t="str">
        <f>"Pārbaudīja: "&amp;KOPS1!$F$57</f>
        <v>Pārbaudīja: 0</v>
      </c>
      <c r="E86" s="131"/>
    </row>
    <row r="87" spans="1:5" ht="15" hidden="1" customHeight="1" outlineLevel="1">
      <c r="B87" s="265" t="s">
        <v>15</v>
      </c>
      <c r="C87" s="265"/>
      <c r="D87" s="16"/>
      <c r="E87" s="198" t="s">
        <v>15</v>
      </c>
    </row>
    <row r="88" spans="1:5" hidden="1" outlineLevel="1">
      <c r="A88" s="16" t="str">
        <f>"Sertifikāta Nr.: "&amp;KOPS1!$B$59</f>
        <v xml:space="preserve">Sertifikāta Nr.: </v>
      </c>
      <c r="B88" s="131"/>
      <c r="C88" s="151"/>
      <c r="D88" s="16"/>
      <c r="E88" s="16"/>
    </row>
    <row r="89" spans="1:5" collapsed="1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  <row r="243" spans="1:5">
      <c r="A243" s="16"/>
      <c r="B243" s="16"/>
      <c r="C243" s="16"/>
      <c r="D243" s="16"/>
      <c r="E243" s="16"/>
    </row>
    <row r="244" spans="1:5">
      <c r="A244" s="16"/>
      <c r="B244" s="16"/>
      <c r="C244" s="16"/>
      <c r="D244" s="16"/>
      <c r="E244" s="16"/>
    </row>
    <row r="245" spans="1:5">
      <c r="A245" s="16"/>
      <c r="B245" s="16"/>
      <c r="C245" s="16"/>
      <c r="D245" s="16"/>
      <c r="E245" s="16"/>
    </row>
    <row r="246" spans="1:5">
      <c r="A246" s="16"/>
      <c r="B246" s="16"/>
      <c r="C246" s="16"/>
      <c r="D246" s="16"/>
      <c r="E246" s="16"/>
    </row>
    <row r="247" spans="1:5">
      <c r="A247" s="16"/>
      <c r="B247" s="16"/>
      <c r="C247" s="16"/>
      <c r="D247" s="16"/>
      <c r="E247" s="16"/>
    </row>
    <row r="248" spans="1:5">
      <c r="A248" s="16"/>
      <c r="B248" s="16"/>
      <c r="C248" s="16"/>
      <c r="D248" s="16"/>
      <c r="E248" s="16"/>
    </row>
    <row r="249" spans="1:5">
      <c r="A249" s="16"/>
      <c r="B249" s="16"/>
      <c r="C249" s="16"/>
      <c r="D249" s="16"/>
      <c r="E249" s="16"/>
    </row>
    <row r="250" spans="1:5">
      <c r="A250" s="16"/>
      <c r="B250" s="16"/>
      <c r="C250" s="16"/>
      <c r="D250" s="16"/>
      <c r="E250" s="16"/>
    </row>
    <row r="251" spans="1:5">
      <c r="A251" s="16"/>
      <c r="B251" s="16"/>
      <c r="C251" s="16"/>
      <c r="D251" s="16"/>
      <c r="E251" s="16"/>
    </row>
    <row r="252" spans="1:5">
      <c r="A252" s="16"/>
      <c r="B252" s="16"/>
      <c r="C252" s="16"/>
      <c r="D252" s="16"/>
      <c r="E252" s="16"/>
    </row>
    <row r="253" spans="1:5">
      <c r="A253" s="16"/>
      <c r="B253" s="16"/>
      <c r="C253" s="16"/>
      <c r="D253" s="16"/>
      <c r="E253" s="16"/>
    </row>
    <row r="254" spans="1:5">
      <c r="A254" s="16"/>
      <c r="B254" s="16"/>
      <c r="C254" s="16"/>
      <c r="D254" s="16"/>
      <c r="E254" s="16"/>
    </row>
    <row r="255" spans="1:5">
      <c r="A255" s="16"/>
      <c r="B255" s="16"/>
      <c r="C255" s="16"/>
      <c r="D255" s="16"/>
      <c r="E255" s="16"/>
    </row>
    <row r="256" spans="1:5">
      <c r="A256" s="16"/>
      <c r="B256" s="16"/>
      <c r="C256" s="16"/>
      <c r="D256" s="16"/>
      <c r="E256" s="16"/>
    </row>
    <row r="257" spans="1:5">
      <c r="A257" s="16"/>
      <c r="B257" s="16"/>
      <c r="C257" s="16"/>
      <c r="D257" s="16"/>
      <c r="E257" s="16"/>
    </row>
    <row r="258" spans="1:5">
      <c r="A258" s="16"/>
      <c r="B258" s="16"/>
      <c r="C258" s="16"/>
      <c r="D258" s="16"/>
      <c r="E258" s="16"/>
    </row>
    <row r="259" spans="1:5">
      <c r="A259" s="16"/>
      <c r="B259" s="16"/>
      <c r="C259" s="16"/>
      <c r="D259" s="16"/>
      <c r="E259" s="16"/>
    </row>
    <row r="260" spans="1:5">
      <c r="A260" s="16"/>
      <c r="B260" s="16"/>
      <c r="C260" s="16"/>
      <c r="D260" s="16"/>
      <c r="E260" s="16"/>
    </row>
    <row r="261" spans="1:5">
      <c r="A261" s="16"/>
      <c r="B261" s="16"/>
      <c r="C261" s="16"/>
      <c r="D261" s="16"/>
      <c r="E261" s="16"/>
    </row>
    <row r="262" spans="1:5">
      <c r="A262" s="16"/>
      <c r="B262" s="16"/>
      <c r="C262" s="16"/>
      <c r="D262" s="16"/>
      <c r="E262" s="16"/>
    </row>
    <row r="263" spans="1:5">
      <c r="A263" s="16"/>
      <c r="B263" s="16"/>
      <c r="C263" s="16"/>
      <c r="D263" s="16"/>
      <c r="E263" s="16"/>
    </row>
    <row r="264" spans="1:5">
      <c r="A264" s="16"/>
      <c r="B264" s="16"/>
      <c r="C264" s="16"/>
      <c r="D264" s="16"/>
      <c r="E264" s="16"/>
    </row>
    <row r="265" spans="1:5">
      <c r="A265" s="16"/>
      <c r="B265" s="16"/>
      <c r="C265" s="16"/>
      <c r="D265" s="16"/>
      <c r="E265" s="16"/>
    </row>
    <row r="266" spans="1:5">
      <c r="A266" s="16"/>
      <c r="B266" s="16"/>
      <c r="C266" s="16"/>
      <c r="D266" s="16"/>
      <c r="E266" s="16"/>
    </row>
    <row r="267" spans="1:5">
      <c r="A267" s="16"/>
      <c r="B267" s="16"/>
      <c r="C267" s="16"/>
      <c r="D267" s="16"/>
      <c r="E267" s="16"/>
    </row>
    <row r="268" spans="1:5">
      <c r="A268" s="16"/>
      <c r="B268" s="16"/>
      <c r="C268" s="16"/>
      <c r="D268" s="16"/>
      <c r="E268" s="16"/>
    </row>
    <row r="269" spans="1:5">
      <c r="A269" s="16"/>
      <c r="B269" s="16"/>
      <c r="C269" s="16"/>
      <c r="D269" s="16"/>
      <c r="E269" s="16"/>
    </row>
    <row r="270" spans="1:5">
      <c r="A270" s="16"/>
      <c r="B270" s="16"/>
      <c r="C270" s="16"/>
      <c r="D270" s="16"/>
      <c r="E270" s="16"/>
    </row>
    <row r="271" spans="1:5">
      <c r="A271" s="16"/>
      <c r="B271" s="16"/>
      <c r="C271" s="16"/>
      <c r="D271" s="16"/>
      <c r="E271" s="16"/>
    </row>
    <row r="272" spans="1:5">
      <c r="A272" s="16"/>
      <c r="B272" s="16"/>
      <c r="C272" s="16"/>
      <c r="D272" s="16"/>
      <c r="E272" s="16"/>
    </row>
    <row r="273" spans="1:5">
      <c r="A273" s="16"/>
      <c r="B273" s="16"/>
      <c r="C273" s="16"/>
      <c r="D273" s="16"/>
      <c r="E273" s="16"/>
    </row>
    <row r="274" spans="1:5">
      <c r="A274" s="16"/>
      <c r="B274" s="16"/>
      <c r="C274" s="16"/>
      <c r="D274" s="16"/>
      <c r="E274" s="16"/>
    </row>
    <row r="275" spans="1:5">
      <c r="A275" s="16"/>
      <c r="B275" s="16"/>
      <c r="C275" s="16"/>
      <c r="D275" s="16"/>
      <c r="E275" s="16"/>
    </row>
    <row r="276" spans="1:5">
      <c r="A276" s="16"/>
      <c r="B276" s="16"/>
      <c r="C276" s="16"/>
      <c r="D276" s="16"/>
      <c r="E276" s="16"/>
    </row>
    <row r="277" spans="1:5">
      <c r="A277" s="16"/>
      <c r="B277" s="16"/>
      <c r="C277" s="16"/>
      <c r="D277" s="16"/>
      <c r="E277" s="16"/>
    </row>
    <row r="278" spans="1:5">
      <c r="A278" s="16"/>
      <c r="B278" s="16"/>
      <c r="C278" s="16"/>
      <c r="D278" s="16"/>
      <c r="E278" s="16"/>
    </row>
    <row r="279" spans="1:5">
      <c r="A279" s="16"/>
      <c r="B279" s="16"/>
      <c r="C279" s="16"/>
      <c r="D279" s="16"/>
      <c r="E279" s="16"/>
    </row>
    <row r="280" spans="1:5">
      <c r="A280" s="16"/>
      <c r="B280" s="16"/>
      <c r="C280" s="16"/>
      <c r="D280" s="16"/>
      <c r="E280" s="16"/>
    </row>
    <row r="281" spans="1:5">
      <c r="A281" s="16"/>
      <c r="B281" s="16"/>
      <c r="C281" s="16"/>
      <c r="D281" s="16"/>
      <c r="E281" s="16"/>
    </row>
    <row r="282" spans="1:5">
      <c r="A282" s="16"/>
      <c r="B282" s="16"/>
      <c r="C282" s="16"/>
      <c r="D282" s="16"/>
      <c r="E282" s="16"/>
    </row>
    <row r="283" spans="1:5">
      <c r="A283" s="16"/>
      <c r="B283" s="16"/>
      <c r="C283" s="16"/>
      <c r="D283" s="16"/>
      <c r="E283" s="16"/>
    </row>
    <row r="284" spans="1:5">
      <c r="A284" s="16"/>
      <c r="B284" s="16"/>
      <c r="C284" s="16"/>
      <c r="D284" s="16"/>
      <c r="E284" s="16"/>
    </row>
    <row r="285" spans="1:5">
      <c r="A285" s="16"/>
      <c r="B285" s="16"/>
      <c r="C285" s="16"/>
      <c r="D285" s="16"/>
      <c r="E285" s="16"/>
    </row>
    <row r="286" spans="1:5">
      <c r="A286" s="16"/>
      <c r="B286" s="16"/>
      <c r="C286" s="16"/>
      <c r="D286" s="16"/>
      <c r="E286" s="16"/>
    </row>
    <row r="287" spans="1:5">
      <c r="A287" s="16"/>
      <c r="B287" s="16"/>
      <c r="C287" s="16"/>
      <c r="D287" s="16"/>
      <c r="E287" s="16"/>
    </row>
    <row r="288" spans="1:5">
      <c r="A288" s="16"/>
      <c r="B288" s="16"/>
      <c r="C288" s="16"/>
      <c r="D288" s="16"/>
      <c r="E288" s="16"/>
    </row>
    <row r="289" spans="1:5">
      <c r="A289" s="16"/>
      <c r="B289" s="16"/>
      <c r="C289" s="16"/>
      <c r="D289" s="16"/>
      <c r="E289" s="16"/>
    </row>
    <row r="290" spans="1:5">
      <c r="A290" s="16"/>
      <c r="B290" s="16"/>
      <c r="C290" s="16"/>
      <c r="D290" s="16"/>
      <c r="E290" s="16"/>
    </row>
  </sheetData>
  <mergeCells count="13">
    <mergeCell ref="B87:C87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50"/>
  <sheetViews>
    <sheetView showZeros="0" topLeftCell="A28" zoomScale="85" zoomScaleNormal="85" workbookViewId="0">
      <selection activeCell="C6" sqref="C6:E9"/>
    </sheetView>
  </sheetViews>
  <sheetFormatPr defaultColWidth="9.140625" defaultRowHeight="15" outlineLevelRow="1"/>
  <cols>
    <col min="1" max="2" width="8.7109375" style="40" customWidth="1"/>
    <col min="3" max="3" width="45.7109375" style="40" customWidth="1"/>
    <col min="4" max="5" width="9.7109375" style="40" customWidth="1"/>
    <col min="6" max="16384" width="9.140625" style="40"/>
  </cols>
  <sheetData>
    <row r="1" spans="1:5" ht="20.25">
      <c r="A1" s="266" t="s">
        <v>456</v>
      </c>
      <c r="B1" s="266"/>
      <c r="C1" s="266"/>
      <c r="D1" s="266"/>
      <c r="E1" s="266"/>
    </row>
    <row r="3" spans="1:5" ht="20.25">
      <c r="A3" s="267" t="s">
        <v>318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459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45"/>
      <c r="B18" s="1"/>
      <c r="C18" s="126" t="s">
        <v>321</v>
      </c>
      <c r="D18" s="27"/>
      <c r="E18" s="146"/>
    </row>
    <row r="19" spans="1:5">
      <c r="A19" s="100">
        <v>1</v>
      </c>
      <c r="B19" s="1" t="s">
        <v>25</v>
      </c>
      <c r="C19" s="28" t="s">
        <v>496</v>
      </c>
      <c r="D19" s="29" t="s">
        <v>170</v>
      </c>
      <c r="E19" s="88">
        <v>1</v>
      </c>
    </row>
    <row r="20" spans="1:5" ht="25.5">
      <c r="A20" s="100">
        <f t="shared" ref="A20" si="0">A19+1</f>
        <v>2</v>
      </c>
      <c r="B20" s="1" t="s">
        <v>25</v>
      </c>
      <c r="C20" s="28" t="s">
        <v>323</v>
      </c>
      <c r="D20" s="29" t="s">
        <v>170</v>
      </c>
      <c r="E20" s="88">
        <f>6+6+6+3</f>
        <v>21</v>
      </c>
    </row>
    <row r="21" spans="1:5" ht="25.5">
      <c r="A21" s="100">
        <f t="shared" ref="A21:A30" si="1">A20+1</f>
        <v>3</v>
      </c>
      <c r="B21" s="1" t="s">
        <v>25</v>
      </c>
      <c r="C21" s="28" t="s">
        <v>324</v>
      </c>
      <c r="D21" s="29" t="s">
        <v>170</v>
      </c>
      <c r="E21" s="88">
        <f>1+2</f>
        <v>3</v>
      </c>
    </row>
    <row r="22" spans="1:5" ht="25.5">
      <c r="A22" s="100">
        <f t="shared" si="1"/>
        <v>4</v>
      </c>
      <c r="B22" s="1" t="s">
        <v>25</v>
      </c>
      <c r="C22" s="28" t="s">
        <v>320</v>
      </c>
      <c r="D22" s="29" t="s">
        <v>170</v>
      </c>
      <c r="E22" s="88">
        <f>2+2</f>
        <v>4</v>
      </c>
    </row>
    <row r="23" spans="1:5" ht="25.5">
      <c r="A23" s="100">
        <f t="shared" si="1"/>
        <v>5</v>
      </c>
      <c r="B23" s="1" t="s">
        <v>25</v>
      </c>
      <c r="C23" s="28" t="s">
        <v>336</v>
      </c>
      <c r="D23" s="29" t="s">
        <v>170</v>
      </c>
      <c r="E23" s="88">
        <f>27+34</f>
        <v>61</v>
      </c>
    </row>
    <row r="24" spans="1:5" ht="25.5">
      <c r="A24" s="100">
        <f t="shared" si="1"/>
        <v>6</v>
      </c>
      <c r="B24" s="1" t="s">
        <v>25</v>
      </c>
      <c r="C24" s="214" t="s">
        <v>502</v>
      </c>
      <c r="D24" s="29" t="s">
        <v>170</v>
      </c>
      <c r="E24" s="88">
        <f>27+34</f>
        <v>61</v>
      </c>
    </row>
    <row r="25" spans="1:5">
      <c r="A25" s="100">
        <f t="shared" si="1"/>
        <v>7</v>
      </c>
      <c r="B25" s="1" t="s">
        <v>25</v>
      </c>
      <c r="C25" s="28" t="s">
        <v>325</v>
      </c>
      <c r="D25" s="29" t="s">
        <v>170</v>
      </c>
      <c r="E25" s="88">
        <v>1</v>
      </c>
    </row>
    <row r="26" spans="1:5">
      <c r="A26" s="100">
        <f t="shared" si="1"/>
        <v>8</v>
      </c>
      <c r="B26" s="1" t="s">
        <v>25</v>
      </c>
      <c r="C26" s="28" t="s">
        <v>326</v>
      </c>
      <c r="D26" s="29" t="s">
        <v>170</v>
      </c>
      <c r="E26" s="88">
        <v>1</v>
      </c>
    </row>
    <row r="27" spans="1:5">
      <c r="A27" s="100">
        <f t="shared" si="1"/>
        <v>9</v>
      </c>
      <c r="B27" s="1" t="s">
        <v>25</v>
      </c>
      <c r="C27" s="28" t="s">
        <v>327</v>
      </c>
      <c r="D27" s="29" t="s">
        <v>170</v>
      </c>
      <c r="E27" s="88">
        <v>1</v>
      </c>
    </row>
    <row r="28" spans="1:5">
      <c r="A28" s="100">
        <f t="shared" si="1"/>
        <v>10</v>
      </c>
      <c r="B28" s="1" t="s">
        <v>25</v>
      </c>
      <c r="C28" s="28" t="s">
        <v>322</v>
      </c>
      <c r="D28" s="29" t="s">
        <v>170</v>
      </c>
      <c r="E28" s="88">
        <v>24</v>
      </c>
    </row>
    <row r="29" spans="1:5" ht="25.5">
      <c r="A29" s="100">
        <f t="shared" si="1"/>
        <v>11</v>
      </c>
      <c r="B29" s="1" t="s">
        <v>25</v>
      </c>
      <c r="C29" s="28" t="s">
        <v>474</v>
      </c>
      <c r="D29" s="29" t="s">
        <v>328</v>
      </c>
      <c r="E29" s="88">
        <v>4</v>
      </c>
    </row>
    <row r="30" spans="1:5" ht="35.25" customHeight="1">
      <c r="A30" s="100">
        <f t="shared" si="1"/>
        <v>12</v>
      </c>
      <c r="B30" s="1" t="s">
        <v>25</v>
      </c>
      <c r="C30" s="28" t="s">
        <v>477</v>
      </c>
      <c r="D30" s="29" t="s">
        <v>170</v>
      </c>
      <c r="E30" s="88">
        <v>1</v>
      </c>
    </row>
    <row r="31" spans="1:5">
      <c r="A31" s="100">
        <f t="shared" ref="A31:A39" si="2">A30+1</f>
        <v>13</v>
      </c>
      <c r="B31" s="1" t="s">
        <v>25</v>
      </c>
      <c r="C31" s="28" t="s">
        <v>329</v>
      </c>
      <c r="D31" s="29" t="s">
        <v>170</v>
      </c>
      <c r="E31" s="88">
        <v>20</v>
      </c>
    </row>
    <row r="32" spans="1:5">
      <c r="A32" s="100">
        <f t="shared" si="2"/>
        <v>14</v>
      </c>
      <c r="B32" s="1" t="s">
        <v>25</v>
      </c>
      <c r="C32" s="28" t="s">
        <v>330</v>
      </c>
      <c r="D32" s="29" t="s">
        <v>170</v>
      </c>
      <c r="E32" s="88">
        <v>24</v>
      </c>
    </row>
    <row r="33" spans="1:5">
      <c r="A33" s="100">
        <f t="shared" si="2"/>
        <v>15</v>
      </c>
      <c r="B33" s="1" t="s">
        <v>25</v>
      </c>
      <c r="C33" s="28" t="s">
        <v>331</v>
      </c>
      <c r="D33" s="29" t="s">
        <v>170</v>
      </c>
      <c r="E33" s="88">
        <v>4</v>
      </c>
    </row>
    <row r="34" spans="1:5" ht="25.5">
      <c r="A34" s="100">
        <f>A33+1</f>
        <v>16</v>
      </c>
      <c r="B34" s="1" t="s">
        <v>25</v>
      </c>
      <c r="C34" s="28" t="s">
        <v>333</v>
      </c>
      <c r="D34" s="29" t="s">
        <v>170</v>
      </c>
      <c r="E34" s="88">
        <f>2+1</f>
        <v>3</v>
      </c>
    </row>
    <row r="35" spans="1:5" ht="25.5">
      <c r="A35" s="100">
        <f t="shared" si="2"/>
        <v>17</v>
      </c>
      <c r="B35" s="1" t="s">
        <v>25</v>
      </c>
      <c r="C35" s="28" t="s">
        <v>332</v>
      </c>
      <c r="D35" s="29" t="s">
        <v>170</v>
      </c>
      <c r="E35" s="88">
        <f>1+3</f>
        <v>4</v>
      </c>
    </row>
    <row r="36" spans="1:5" ht="25.5">
      <c r="A36" s="100">
        <f t="shared" si="2"/>
        <v>18</v>
      </c>
      <c r="B36" s="1" t="s">
        <v>25</v>
      </c>
      <c r="C36" s="28" t="s">
        <v>334</v>
      </c>
      <c r="D36" s="29" t="s">
        <v>170</v>
      </c>
      <c r="E36" s="88">
        <v>1</v>
      </c>
    </row>
    <row r="37" spans="1:5">
      <c r="A37" s="100">
        <f t="shared" si="2"/>
        <v>19</v>
      </c>
      <c r="B37" s="1" t="s">
        <v>25</v>
      </c>
      <c r="C37" s="28" t="s">
        <v>335</v>
      </c>
      <c r="D37" s="29" t="s">
        <v>170</v>
      </c>
      <c r="E37" s="88">
        <v>4</v>
      </c>
    </row>
    <row r="38" spans="1:5" ht="25.5" customHeight="1">
      <c r="A38" s="100">
        <f t="shared" si="2"/>
        <v>20</v>
      </c>
      <c r="B38" s="1" t="s">
        <v>25</v>
      </c>
      <c r="C38" s="28" t="s">
        <v>478</v>
      </c>
      <c r="D38" s="29" t="s">
        <v>170</v>
      </c>
      <c r="E38" s="88">
        <v>8</v>
      </c>
    </row>
    <row r="39" spans="1:5">
      <c r="A39" s="100">
        <f t="shared" si="2"/>
        <v>21</v>
      </c>
      <c r="B39" s="1" t="s">
        <v>25</v>
      </c>
      <c r="C39" s="28" t="s">
        <v>475</v>
      </c>
      <c r="D39" s="29" t="s">
        <v>170</v>
      </c>
      <c r="E39" s="88">
        <v>10</v>
      </c>
    </row>
    <row r="40" spans="1:5" ht="115.5" customHeight="1">
      <c r="A40" s="100">
        <f>A39+1</f>
        <v>22</v>
      </c>
      <c r="B40" s="1" t="s">
        <v>25</v>
      </c>
      <c r="C40" s="214" t="s">
        <v>476</v>
      </c>
      <c r="D40" s="29" t="s">
        <v>170</v>
      </c>
      <c r="E40" s="88">
        <v>3</v>
      </c>
    </row>
    <row r="41" spans="1:5" ht="15.75" thickBot="1">
      <c r="A41" s="100"/>
      <c r="B41" s="1"/>
      <c r="C41" s="28"/>
      <c r="D41" s="29"/>
      <c r="E41" s="105"/>
    </row>
    <row r="42" spans="1:5" ht="15.75" thickTop="1">
      <c r="A42" s="101"/>
      <c r="B42" s="101"/>
      <c r="C42" s="128"/>
      <c r="D42" s="129"/>
      <c r="E42" s="130"/>
    </row>
    <row r="43" spans="1:5">
      <c r="A43" s="202"/>
      <c r="B43" s="201"/>
      <c r="C43" s="201"/>
      <c r="D43" s="201" t="s">
        <v>11</v>
      </c>
      <c r="E43" s="201"/>
    </row>
    <row r="44" spans="1:5" ht="15" hidden="1" customHeight="1" outlineLevel="1">
      <c r="A44" s="16"/>
      <c r="B44" s="16"/>
      <c r="C44" s="16"/>
      <c r="D44" s="16"/>
      <c r="E44" s="16"/>
    </row>
    <row r="45" spans="1:5" ht="15" hidden="1" customHeight="1" outlineLevel="1">
      <c r="D45" s="16"/>
      <c r="E45" s="16"/>
    </row>
    <row r="46" spans="1:5" hidden="1" outlineLevel="1">
      <c r="A46" s="40" t="str">
        <f>"Sastādīja: "&amp;KOPS1!$B$57</f>
        <v xml:space="preserve">Sastādīja: </v>
      </c>
      <c r="D46" s="152" t="str">
        <f>"Pārbaudīja: "&amp;KOPS1!$F$57</f>
        <v>Pārbaudīja: 0</v>
      </c>
      <c r="E46" s="131"/>
    </row>
    <row r="47" spans="1:5" ht="15" hidden="1" customHeight="1" outlineLevel="1">
      <c r="B47" s="265" t="s">
        <v>15</v>
      </c>
      <c r="C47" s="265"/>
      <c r="D47" s="16"/>
      <c r="E47" s="198" t="s">
        <v>15</v>
      </c>
    </row>
    <row r="48" spans="1:5" hidden="1" outlineLevel="1">
      <c r="A48" s="16" t="str">
        <f>"Sertifikāta Nr.: "&amp;KOPS1!$B$59</f>
        <v xml:space="preserve">Sertifikāta Nr.: </v>
      </c>
      <c r="B48" s="131"/>
      <c r="C48" s="151"/>
      <c r="D48" s="16"/>
      <c r="E48" s="16"/>
    </row>
    <row r="49" spans="1:5" collapsed="1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  <row r="231" spans="1:5">
      <c r="A231" s="16"/>
      <c r="B231" s="16"/>
      <c r="C231" s="16"/>
      <c r="D231" s="16"/>
      <c r="E231" s="16"/>
    </row>
    <row r="232" spans="1:5">
      <c r="A232" s="16"/>
      <c r="B232" s="16"/>
      <c r="C232" s="16"/>
      <c r="D232" s="16"/>
      <c r="E232" s="16"/>
    </row>
    <row r="233" spans="1:5">
      <c r="A233" s="16"/>
      <c r="B233" s="16"/>
      <c r="C233" s="16"/>
      <c r="D233" s="16"/>
      <c r="E233" s="16"/>
    </row>
    <row r="234" spans="1:5">
      <c r="A234" s="16"/>
      <c r="B234" s="16"/>
      <c r="C234" s="16"/>
      <c r="D234" s="16"/>
      <c r="E234" s="16"/>
    </row>
    <row r="235" spans="1:5">
      <c r="A235" s="16"/>
      <c r="B235" s="16"/>
      <c r="C235" s="16"/>
      <c r="D235" s="16"/>
      <c r="E235" s="16"/>
    </row>
    <row r="236" spans="1:5">
      <c r="A236" s="16"/>
      <c r="B236" s="16"/>
      <c r="C236" s="16"/>
      <c r="D236" s="16"/>
      <c r="E236" s="16"/>
    </row>
    <row r="237" spans="1:5">
      <c r="A237" s="16"/>
      <c r="B237" s="16"/>
      <c r="C237" s="16"/>
      <c r="D237" s="16"/>
      <c r="E237" s="16"/>
    </row>
    <row r="238" spans="1:5">
      <c r="A238" s="16"/>
      <c r="B238" s="16"/>
      <c r="C238" s="16"/>
      <c r="D238" s="16"/>
      <c r="E238" s="16"/>
    </row>
    <row r="239" spans="1:5">
      <c r="A239" s="16"/>
      <c r="B239" s="16"/>
      <c r="C239" s="16"/>
      <c r="D239" s="16"/>
      <c r="E239" s="16"/>
    </row>
    <row r="240" spans="1:5">
      <c r="A240" s="16"/>
      <c r="B240" s="16"/>
      <c r="C240" s="16"/>
      <c r="D240" s="16"/>
      <c r="E240" s="16"/>
    </row>
    <row r="241" spans="1:5">
      <c r="A241" s="16"/>
      <c r="B241" s="16"/>
      <c r="C241" s="16"/>
      <c r="D241" s="16"/>
      <c r="E241" s="16"/>
    </row>
    <row r="242" spans="1:5">
      <c r="A242" s="16"/>
      <c r="B242" s="16"/>
      <c r="C242" s="16"/>
      <c r="D242" s="16"/>
      <c r="E242" s="16"/>
    </row>
    <row r="243" spans="1:5">
      <c r="A243" s="16"/>
      <c r="B243" s="16"/>
      <c r="C243" s="16"/>
      <c r="D243" s="16"/>
      <c r="E243" s="16"/>
    </row>
    <row r="244" spans="1:5">
      <c r="A244" s="16"/>
      <c r="B244" s="16"/>
      <c r="C244" s="16"/>
      <c r="D244" s="16"/>
      <c r="E244" s="16"/>
    </row>
    <row r="245" spans="1:5">
      <c r="A245" s="16"/>
      <c r="B245" s="16"/>
      <c r="C245" s="16"/>
      <c r="D245" s="16"/>
      <c r="E245" s="16"/>
    </row>
    <row r="246" spans="1:5">
      <c r="A246" s="16"/>
      <c r="B246" s="16"/>
      <c r="C246" s="16"/>
      <c r="D246" s="16"/>
      <c r="E246" s="16"/>
    </row>
    <row r="247" spans="1:5">
      <c r="A247" s="16"/>
      <c r="B247" s="16"/>
      <c r="C247" s="16"/>
      <c r="D247" s="16"/>
      <c r="E247" s="16"/>
    </row>
    <row r="248" spans="1:5">
      <c r="A248" s="16"/>
      <c r="B248" s="16"/>
      <c r="C248" s="16"/>
      <c r="D248" s="16"/>
      <c r="E248" s="16"/>
    </row>
    <row r="249" spans="1:5">
      <c r="A249" s="16"/>
      <c r="B249" s="16"/>
      <c r="C249" s="16"/>
      <c r="D249" s="16"/>
      <c r="E249" s="16"/>
    </row>
    <row r="250" spans="1:5">
      <c r="A250" s="16"/>
      <c r="B250" s="16"/>
      <c r="C250" s="16"/>
      <c r="D250" s="16"/>
      <c r="E250" s="16"/>
    </row>
  </sheetData>
  <mergeCells count="13">
    <mergeCell ref="B47:C47"/>
    <mergeCell ref="A1:E1"/>
    <mergeCell ref="A3:E3"/>
    <mergeCell ref="A4:E4"/>
    <mergeCell ref="A15:A16"/>
    <mergeCell ref="B15:B16"/>
    <mergeCell ref="C15:C16"/>
    <mergeCell ref="D15:D16"/>
    <mergeCell ref="E15:E16"/>
    <mergeCell ref="C6:E6"/>
    <mergeCell ref="C7:E7"/>
    <mergeCell ref="C8:E8"/>
    <mergeCell ref="C9:E9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230"/>
  <sheetViews>
    <sheetView showZeros="0" zoomScaleNormal="100" workbookViewId="0">
      <selection activeCell="C6" sqref="C6:E9"/>
    </sheetView>
  </sheetViews>
  <sheetFormatPr defaultColWidth="9.140625" defaultRowHeight="15" outlineLevelRow="1"/>
  <cols>
    <col min="1" max="2" width="8.7109375" style="40" customWidth="1"/>
    <col min="3" max="3" width="44.7109375" style="40" customWidth="1"/>
    <col min="4" max="5" width="9.7109375" style="40" customWidth="1"/>
    <col min="6" max="16384" width="9.140625" style="40"/>
  </cols>
  <sheetData>
    <row r="1" spans="1:5" ht="20.25">
      <c r="A1" s="266" t="s">
        <v>455</v>
      </c>
      <c r="B1" s="266"/>
      <c r="C1" s="266"/>
      <c r="D1" s="266"/>
      <c r="E1" s="266"/>
    </row>
    <row r="3" spans="1:5" ht="20.25">
      <c r="A3" s="267" t="s">
        <v>319</v>
      </c>
      <c r="B3" s="267"/>
      <c r="C3" s="267"/>
      <c r="D3" s="267"/>
      <c r="E3" s="267"/>
    </row>
    <row r="4" spans="1:5">
      <c r="A4" s="268" t="s">
        <v>0</v>
      </c>
      <c r="B4" s="268"/>
      <c r="C4" s="268"/>
      <c r="D4" s="268"/>
      <c r="E4" s="268"/>
    </row>
    <row r="5" spans="1:5">
      <c r="A5" s="16"/>
      <c r="B5" s="16"/>
      <c r="C5" s="16"/>
      <c r="D5" s="16"/>
      <c r="E5" s="16"/>
    </row>
    <row r="6" spans="1:5">
      <c r="A6" s="16" t="s">
        <v>2</v>
      </c>
      <c r="B6" s="16"/>
      <c r="C6" s="258" t="str">
        <f>KOPS1!C12</f>
        <v>Jāņa Cimzes ģimnāzijas telpu grupas vienkāršotā atjaunošana. I kārta</v>
      </c>
      <c r="D6" s="258"/>
      <c r="E6" s="258"/>
    </row>
    <row r="7" spans="1:5">
      <c r="A7" s="16" t="s">
        <v>1</v>
      </c>
      <c r="B7" s="16"/>
      <c r="C7" s="258" t="str">
        <f>KOPS1!C13</f>
        <v>Jāņa Cimzes ģimnāzijas Ausekļas ielas korpuss. I kārta</v>
      </c>
      <c r="D7" s="258"/>
      <c r="E7" s="258"/>
    </row>
    <row r="8" spans="1:5">
      <c r="A8" s="16" t="s">
        <v>3</v>
      </c>
      <c r="B8" s="16"/>
      <c r="C8" s="258" t="str">
        <f>KOPS1!C14</f>
        <v>Ausekļa iela 5, Valka</v>
      </c>
      <c r="D8" s="258"/>
      <c r="E8" s="258"/>
    </row>
    <row r="9" spans="1:5">
      <c r="A9" s="16" t="s">
        <v>4</v>
      </c>
      <c r="B9" s="16"/>
      <c r="C9" s="258">
        <f>KOPS1!C15</f>
        <v>295</v>
      </c>
      <c r="D9" s="258"/>
      <c r="E9" s="258"/>
    </row>
    <row r="10" spans="1:5">
      <c r="A10" s="16"/>
      <c r="B10" s="16"/>
      <c r="C10" s="16"/>
      <c r="D10" s="16"/>
      <c r="E10" s="16"/>
    </row>
    <row r="11" spans="1:5">
      <c r="A11" s="16" t="s">
        <v>459</v>
      </c>
      <c r="B11" s="16"/>
      <c r="C11" s="16"/>
      <c r="D11" s="16"/>
      <c r="E11" s="16"/>
    </row>
    <row r="12" spans="1:5">
      <c r="A12" s="16"/>
      <c r="B12" s="16"/>
      <c r="C12" s="16"/>
      <c r="D12" s="16"/>
      <c r="E12" s="16"/>
    </row>
    <row r="13" spans="1:5">
      <c r="A13" s="16"/>
      <c r="B13" s="16"/>
      <c r="C13" s="16"/>
      <c r="D13" s="16"/>
      <c r="E13" s="16"/>
    </row>
    <row r="15" spans="1:5" ht="15" customHeight="1">
      <c r="A15" s="264" t="s">
        <v>5</v>
      </c>
      <c r="B15" s="264" t="s">
        <v>6</v>
      </c>
      <c r="C15" s="264" t="s">
        <v>34</v>
      </c>
      <c r="D15" s="264" t="s">
        <v>7</v>
      </c>
      <c r="E15" s="264" t="s">
        <v>8</v>
      </c>
    </row>
    <row r="16" spans="1:5">
      <c r="A16" s="264"/>
      <c r="B16" s="264"/>
      <c r="C16" s="264"/>
      <c r="D16" s="264"/>
      <c r="E16" s="264"/>
    </row>
    <row r="17" spans="1:5" ht="15.75" thickBot="1">
      <c r="A17" s="134">
        <v>1</v>
      </c>
      <c r="B17" s="134">
        <v>2</v>
      </c>
      <c r="C17" s="135" t="s">
        <v>29</v>
      </c>
      <c r="D17" s="134" t="s">
        <v>30</v>
      </c>
      <c r="E17" s="136">
        <v>5</v>
      </c>
    </row>
    <row r="18" spans="1:5" ht="15.75" thickTop="1">
      <c r="A18" s="100"/>
      <c r="B18" s="1"/>
      <c r="C18" s="176" t="s">
        <v>338</v>
      </c>
      <c r="D18" s="29"/>
      <c r="E18" s="88"/>
    </row>
    <row r="19" spans="1:5" ht="230.25" customHeight="1">
      <c r="A19" s="100">
        <v>1</v>
      </c>
      <c r="B19" s="1" t="s">
        <v>25</v>
      </c>
      <c r="C19" s="28" t="s">
        <v>472</v>
      </c>
      <c r="D19" s="29" t="s">
        <v>170</v>
      </c>
      <c r="E19" s="88">
        <v>1</v>
      </c>
    </row>
    <row r="20" spans="1:5" ht="77.25">
      <c r="A20" s="100">
        <f>A19+1</f>
        <v>2</v>
      </c>
      <c r="B20" s="1" t="s">
        <v>25</v>
      </c>
      <c r="C20" s="28" t="s">
        <v>473</v>
      </c>
      <c r="D20" s="29" t="s">
        <v>170</v>
      </c>
      <c r="E20" s="88">
        <v>2</v>
      </c>
    </row>
    <row r="21" spans="1:5" ht="64.5" thickBot="1">
      <c r="A21" s="143">
        <f>A20+1</f>
        <v>3</v>
      </c>
      <c r="B21" s="217" t="s">
        <v>25</v>
      </c>
      <c r="C21" s="214" t="s">
        <v>492</v>
      </c>
      <c r="D21" s="218" t="s">
        <v>170</v>
      </c>
      <c r="E21" s="215">
        <v>1</v>
      </c>
    </row>
    <row r="22" spans="1:5" ht="15.75" thickTop="1">
      <c r="A22" s="101"/>
      <c r="B22" s="101"/>
      <c r="C22" s="128"/>
      <c r="D22" s="129"/>
      <c r="E22" s="130"/>
    </row>
    <row r="23" spans="1:5">
      <c r="A23" s="202"/>
      <c r="B23" s="201"/>
      <c r="C23" s="201"/>
      <c r="D23" s="201" t="s">
        <v>11</v>
      </c>
      <c r="E23" s="201"/>
    </row>
    <row r="24" spans="1:5" hidden="1" outlineLevel="1">
      <c r="A24" s="16"/>
      <c r="B24" s="16"/>
      <c r="C24" s="16"/>
      <c r="D24" s="16"/>
      <c r="E24" s="16"/>
    </row>
    <row r="25" spans="1:5" ht="15" hidden="1" customHeight="1" outlineLevel="1">
      <c r="D25" s="16"/>
      <c r="E25" s="16"/>
    </row>
    <row r="26" spans="1:5" hidden="1" outlineLevel="1">
      <c r="A26" s="40" t="str">
        <f>"Sastādīja: "&amp;KOPS1!$B$57</f>
        <v xml:space="preserve">Sastādīja: </v>
      </c>
      <c r="D26" s="152" t="str">
        <f>"Pārbaudīja: "&amp;KOPS1!$F$57</f>
        <v>Pārbaudīja: 0</v>
      </c>
      <c r="E26" s="131"/>
    </row>
    <row r="27" spans="1:5" ht="15" hidden="1" customHeight="1" outlineLevel="1">
      <c r="B27" s="265" t="s">
        <v>15</v>
      </c>
      <c r="C27" s="265"/>
      <c r="D27" s="16"/>
      <c r="E27" s="198" t="s">
        <v>15</v>
      </c>
    </row>
    <row r="28" spans="1:5" hidden="1" outlineLevel="1">
      <c r="A28" s="16" t="str">
        <f>"Sertifikāta Nr.: "&amp;KOPS1!$B$59</f>
        <v xml:space="preserve">Sertifikāta Nr.: </v>
      </c>
      <c r="B28" s="131"/>
      <c r="C28" s="151"/>
      <c r="D28" s="16"/>
      <c r="E28" s="16"/>
    </row>
    <row r="29" spans="1:5" collapsed="1">
      <c r="A29" s="16"/>
      <c r="B29" s="16"/>
      <c r="C29" s="16"/>
      <c r="D29" s="16"/>
      <c r="E29" s="16"/>
    </row>
    <row r="30" spans="1:5">
      <c r="A30" s="16"/>
      <c r="B30" s="16"/>
      <c r="C30" s="16"/>
      <c r="D30" s="16"/>
      <c r="E30" s="16"/>
    </row>
    <row r="31" spans="1:5">
      <c r="A31" s="16"/>
      <c r="B31" s="16"/>
      <c r="C31" s="16"/>
      <c r="D31" s="16"/>
      <c r="E31" s="16"/>
    </row>
    <row r="32" spans="1:5">
      <c r="A32" s="16"/>
      <c r="B32" s="16"/>
      <c r="C32" s="16"/>
      <c r="D32" s="16"/>
      <c r="E32" s="16"/>
    </row>
    <row r="33" spans="1:5">
      <c r="A33" s="16"/>
      <c r="B33" s="16"/>
      <c r="C33" s="16"/>
      <c r="D33" s="16"/>
      <c r="E33" s="16"/>
    </row>
    <row r="34" spans="1:5">
      <c r="A34" s="16"/>
      <c r="B34" s="16"/>
      <c r="C34" s="16"/>
      <c r="D34" s="16"/>
      <c r="E34" s="16"/>
    </row>
    <row r="35" spans="1:5">
      <c r="A35" s="16"/>
      <c r="B35" s="16"/>
      <c r="C35" s="16"/>
      <c r="D35" s="16"/>
      <c r="E35" s="16"/>
    </row>
    <row r="36" spans="1:5">
      <c r="A36" s="16"/>
      <c r="B36" s="16"/>
      <c r="C36" s="16"/>
      <c r="D36" s="16"/>
      <c r="E36" s="16"/>
    </row>
    <row r="37" spans="1:5">
      <c r="A37" s="16"/>
      <c r="B37" s="16"/>
      <c r="C37" s="16"/>
      <c r="D37" s="16"/>
      <c r="E37" s="16"/>
    </row>
    <row r="38" spans="1:5">
      <c r="A38" s="16"/>
      <c r="B38" s="16"/>
      <c r="C38" s="16"/>
      <c r="D38" s="16"/>
      <c r="E38" s="16"/>
    </row>
    <row r="39" spans="1:5">
      <c r="A39" s="16"/>
      <c r="B39" s="16"/>
      <c r="C39" s="16"/>
      <c r="D39" s="16"/>
      <c r="E39" s="16"/>
    </row>
    <row r="40" spans="1:5">
      <c r="A40" s="16"/>
      <c r="B40" s="16"/>
      <c r="C40" s="16"/>
      <c r="D40" s="16"/>
      <c r="E40" s="16"/>
    </row>
    <row r="41" spans="1:5">
      <c r="A41" s="16"/>
      <c r="B41" s="16"/>
      <c r="C41" s="16"/>
      <c r="D41" s="16"/>
      <c r="E41" s="16"/>
    </row>
    <row r="42" spans="1:5">
      <c r="A42" s="16"/>
      <c r="B42" s="16"/>
      <c r="C42" s="16"/>
      <c r="D42" s="16"/>
      <c r="E42" s="16"/>
    </row>
    <row r="43" spans="1:5">
      <c r="A43" s="16"/>
      <c r="B43" s="16"/>
      <c r="C43" s="16"/>
      <c r="D43" s="16"/>
      <c r="E43" s="16"/>
    </row>
    <row r="44" spans="1:5">
      <c r="A44" s="16"/>
      <c r="B44" s="16"/>
      <c r="C44" s="16"/>
      <c r="D44" s="16"/>
      <c r="E44" s="16"/>
    </row>
    <row r="45" spans="1:5">
      <c r="A45" s="16"/>
      <c r="B45" s="16"/>
      <c r="C45" s="16"/>
      <c r="D45" s="16"/>
      <c r="E45" s="16"/>
    </row>
    <row r="46" spans="1:5">
      <c r="A46" s="16"/>
      <c r="B46" s="16"/>
      <c r="C46" s="16"/>
      <c r="D46" s="16"/>
      <c r="E46" s="16"/>
    </row>
    <row r="47" spans="1:5">
      <c r="A47" s="16"/>
      <c r="B47" s="16"/>
      <c r="C47" s="16"/>
      <c r="D47" s="16"/>
      <c r="E47" s="16"/>
    </row>
    <row r="48" spans="1:5">
      <c r="A48" s="16"/>
      <c r="B48" s="16"/>
      <c r="C48" s="16"/>
      <c r="D48" s="16"/>
      <c r="E48" s="16"/>
    </row>
    <row r="49" spans="1:5">
      <c r="A49" s="16"/>
      <c r="B49" s="16"/>
      <c r="C49" s="16"/>
      <c r="D49" s="16"/>
      <c r="E49" s="16"/>
    </row>
    <row r="50" spans="1:5">
      <c r="A50" s="16"/>
      <c r="B50" s="16"/>
      <c r="C50" s="16"/>
      <c r="D50" s="16"/>
      <c r="E50" s="16"/>
    </row>
    <row r="51" spans="1:5">
      <c r="A51" s="16"/>
      <c r="B51" s="16"/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  <row r="173" spans="1:5">
      <c r="A173" s="16"/>
      <c r="B173" s="16"/>
      <c r="C173" s="16"/>
      <c r="D173" s="16"/>
      <c r="E173" s="16"/>
    </row>
    <row r="174" spans="1:5">
      <c r="A174" s="16"/>
      <c r="B174" s="16"/>
      <c r="C174" s="16"/>
      <c r="D174" s="16"/>
      <c r="E174" s="16"/>
    </row>
    <row r="175" spans="1:5">
      <c r="A175" s="16"/>
      <c r="B175" s="16"/>
      <c r="C175" s="16"/>
      <c r="D175" s="16"/>
      <c r="E175" s="16"/>
    </row>
    <row r="176" spans="1:5">
      <c r="A176" s="16"/>
      <c r="B176" s="16"/>
      <c r="C176" s="16"/>
      <c r="D176" s="16"/>
      <c r="E176" s="16"/>
    </row>
    <row r="177" spans="1:5">
      <c r="A177" s="16"/>
      <c r="B177" s="16"/>
      <c r="C177" s="16"/>
      <c r="D177" s="16"/>
      <c r="E177" s="16"/>
    </row>
    <row r="178" spans="1:5">
      <c r="A178" s="16"/>
      <c r="B178" s="16"/>
      <c r="C178" s="16"/>
      <c r="D178" s="16"/>
      <c r="E178" s="16"/>
    </row>
    <row r="179" spans="1:5">
      <c r="A179" s="16"/>
      <c r="B179" s="16"/>
      <c r="C179" s="16"/>
      <c r="D179" s="16"/>
      <c r="E179" s="16"/>
    </row>
    <row r="180" spans="1:5">
      <c r="A180" s="16"/>
      <c r="B180" s="16"/>
      <c r="C180" s="16"/>
      <c r="D180" s="16"/>
      <c r="E180" s="16"/>
    </row>
    <row r="181" spans="1:5">
      <c r="A181" s="16"/>
      <c r="B181" s="16"/>
      <c r="C181" s="16"/>
      <c r="D181" s="16"/>
      <c r="E181" s="16"/>
    </row>
    <row r="182" spans="1:5">
      <c r="A182" s="16"/>
      <c r="B182" s="16"/>
      <c r="C182" s="16"/>
      <c r="D182" s="16"/>
      <c r="E182" s="16"/>
    </row>
    <row r="183" spans="1:5">
      <c r="A183" s="16"/>
      <c r="B183" s="16"/>
      <c r="C183" s="16"/>
      <c r="D183" s="16"/>
      <c r="E183" s="16"/>
    </row>
    <row r="184" spans="1:5">
      <c r="A184" s="16"/>
      <c r="B184" s="16"/>
      <c r="C184" s="16"/>
      <c r="D184" s="16"/>
      <c r="E184" s="16"/>
    </row>
    <row r="185" spans="1:5">
      <c r="A185" s="16"/>
      <c r="B185" s="16"/>
      <c r="C185" s="16"/>
      <c r="D185" s="16"/>
      <c r="E185" s="16"/>
    </row>
    <row r="186" spans="1:5">
      <c r="A186" s="16"/>
      <c r="B186" s="16"/>
      <c r="C186" s="16"/>
      <c r="D186" s="16"/>
      <c r="E186" s="16"/>
    </row>
    <row r="187" spans="1:5">
      <c r="A187" s="16"/>
      <c r="B187" s="16"/>
      <c r="C187" s="16"/>
      <c r="D187" s="16"/>
      <c r="E187" s="16"/>
    </row>
    <row r="188" spans="1:5">
      <c r="A188" s="16"/>
      <c r="B188" s="16"/>
      <c r="C188" s="16"/>
      <c r="D188" s="16"/>
      <c r="E188" s="16"/>
    </row>
    <row r="189" spans="1:5">
      <c r="A189" s="16"/>
      <c r="B189" s="16"/>
      <c r="C189" s="16"/>
      <c r="D189" s="16"/>
      <c r="E189" s="16"/>
    </row>
    <row r="190" spans="1:5">
      <c r="A190" s="16"/>
      <c r="B190" s="16"/>
      <c r="C190" s="16"/>
      <c r="D190" s="16"/>
      <c r="E190" s="16"/>
    </row>
    <row r="191" spans="1:5">
      <c r="A191" s="16"/>
      <c r="B191" s="16"/>
      <c r="C191" s="16"/>
      <c r="D191" s="16"/>
      <c r="E191" s="16"/>
    </row>
    <row r="192" spans="1:5">
      <c r="A192" s="16"/>
      <c r="B192" s="16"/>
      <c r="C192" s="16"/>
      <c r="D192" s="16"/>
      <c r="E192" s="16"/>
    </row>
    <row r="193" spans="1:5">
      <c r="A193" s="16"/>
      <c r="B193" s="16"/>
      <c r="C193" s="16"/>
      <c r="D193" s="16"/>
      <c r="E193" s="16"/>
    </row>
    <row r="194" spans="1:5">
      <c r="A194" s="16"/>
      <c r="B194" s="16"/>
      <c r="C194" s="16"/>
      <c r="D194" s="16"/>
      <c r="E194" s="16"/>
    </row>
    <row r="195" spans="1:5">
      <c r="A195" s="16"/>
      <c r="B195" s="16"/>
      <c r="C195" s="16"/>
      <c r="D195" s="16"/>
      <c r="E195" s="16"/>
    </row>
    <row r="196" spans="1:5">
      <c r="A196" s="16"/>
      <c r="B196" s="16"/>
      <c r="C196" s="16"/>
      <c r="D196" s="16"/>
      <c r="E196" s="16"/>
    </row>
    <row r="197" spans="1:5">
      <c r="A197" s="16"/>
      <c r="B197" s="16"/>
      <c r="C197" s="16"/>
      <c r="D197" s="16"/>
      <c r="E197" s="16"/>
    </row>
    <row r="198" spans="1:5">
      <c r="A198" s="16"/>
      <c r="B198" s="16"/>
      <c r="C198" s="16"/>
      <c r="D198" s="16"/>
      <c r="E198" s="16"/>
    </row>
    <row r="199" spans="1:5">
      <c r="A199" s="16"/>
      <c r="B199" s="16"/>
      <c r="C199" s="16"/>
      <c r="D199" s="16"/>
      <c r="E199" s="16"/>
    </row>
    <row r="200" spans="1:5">
      <c r="A200" s="16"/>
      <c r="B200" s="16"/>
      <c r="C200" s="16"/>
      <c r="D200" s="16"/>
      <c r="E200" s="16"/>
    </row>
    <row r="201" spans="1:5">
      <c r="A201" s="16"/>
      <c r="B201" s="16"/>
      <c r="C201" s="16"/>
      <c r="D201" s="16"/>
      <c r="E201" s="16"/>
    </row>
    <row r="202" spans="1:5">
      <c r="A202" s="16"/>
      <c r="B202" s="16"/>
      <c r="C202" s="16"/>
      <c r="D202" s="16"/>
      <c r="E202" s="16"/>
    </row>
    <row r="203" spans="1:5">
      <c r="A203" s="16"/>
      <c r="B203" s="16"/>
      <c r="C203" s="16"/>
      <c r="D203" s="16"/>
      <c r="E203" s="16"/>
    </row>
    <row r="204" spans="1:5">
      <c r="A204" s="16"/>
      <c r="B204" s="16"/>
      <c r="C204" s="16"/>
      <c r="D204" s="16"/>
      <c r="E204" s="16"/>
    </row>
    <row r="205" spans="1:5">
      <c r="A205" s="16"/>
      <c r="B205" s="16"/>
      <c r="C205" s="16"/>
      <c r="D205" s="16"/>
      <c r="E205" s="16"/>
    </row>
    <row r="206" spans="1:5">
      <c r="A206" s="16"/>
      <c r="B206" s="16"/>
      <c r="C206" s="16"/>
      <c r="D206" s="16"/>
      <c r="E206" s="16"/>
    </row>
    <row r="207" spans="1:5">
      <c r="A207" s="16"/>
      <c r="B207" s="16"/>
      <c r="C207" s="16"/>
      <c r="D207" s="16"/>
      <c r="E207" s="16"/>
    </row>
    <row r="208" spans="1:5">
      <c r="A208" s="16"/>
      <c r="B208" s="16"/>
      <c r="C208" s="16"/>
      <c r="D208" s="16"/>
      <c r="E208" s="16"/>
    </row>
    <row r="209" spans="1:5">
      <c r="A209" s="16"/>
      <c r="B209" s="16"/>
      <c r="C209" s="16"/>
      <c r="D209" s="16"/>
      <c r="E209" s="16"/>
    </row>
    <row r="210" spans="1:5">
      <c r="A210" s="16"/>
      <c r="B210" s="16"/>
      <c r="C210" s="16"/>
      <c r="D210" s="16"/>
      <c r="E210" s="16"/>
    </row>
    <row r="211" spans="1:5">
      <c r="A211" s="16"/>
      <c r="B211" s="16"/>
      <c r="C211" s="16"/>
      <c r="D211" s="16"/>
      <c r="E211" s="16"/>
    </row>
    <row r="212" spans="1:5">
      <c r="A212" s="16"/>
      <c r="B212" s="16"/>
      <c r="C212" s="16"/>
      <c r="D212" s="16"/>
      <c r="E212" s="16"/>
    </row>
    <row r="213" spans="1:5">
      <c r="A213" s="16"/>
      <c r="B213" s="16"/>
      <c r="C213" s="16"/>
      <c r="D213" s="16"/>
      <c r="E213" s="16"/>
    </row>
    <row r="214" spans="1:5">
      <c r="A214" s="16"/>
      <c r="B214" s="16"/>
      <c r="C214" s="16"/>
      <c r="D214" s="16"/>
      <c r="E214" s="16"/>
    </row>
    <row r="215" spans="1:5">
      <c r="A215" s="16"/>
      <c r="B215" s="16"/>
      <c r="C215" s="16"/>
      <c r="D215" s="16"/>
      <c r="E215" s="16"/>
    </row>
    <row r="216" spans="1:5">
      <c r="A216" s="16"/>
      <c r="B216" s="16"/>
      <c r="C216" s="16"/>
      <c r="D216" s="16"/>
      <c r="E216" s="16"/>
    </row>
    <row r="217" spans="1:5">
      <c r="A217" s="16"/>
      <c r="B217" s="16"/>
      <c r="C217" s="16"/>
      <c r="D217" s="16"/>
      <c r="E217" s="16"/>
    </row>
    <row r="218" spans="1:5">
      <c r="A218" s="16"/>
      <c r="B218" s="16"/>
      <c r="C218" s="16"/>
      <c r="D218" s="16"/>
      <c r="E218" s="16"/>
    </row>
    <row r="219" spans="1:5">
      <c r="A219" s="16"/>
      <c r="B219" s="16"/>
      <c r="C219" s="16"/>
      <c r="D219" s="16"/>
      <c r="E219" s="16"/>
    </row>
    <row r="220" spans="1:5">
      <c r="A220" s="16"/>
      <c r="B220" s="16"/>
      <c r="C220" s="16"/>
      <c r="D220" s="16"/>
      <c r="E220" s="16"/>
    </row>
    <row r="221" spans="1:5">
      <c r="A221" s="16"/>
      <c r="B221" s="16"/>
      <c r="C221" s="16"/>
      <c r="D221" s="16"/>
      <c r="E221" s="16"/>
    </row>
    <row r="222" spans="1:5">
      <c r="A222" s="16"/>
      <c r="B222" s="16"/>
      <c r="C222" s="16"/>
      <c r="D222" s="16"/>
      <c r="E222" s="16"/>
    </row>
    <row r="223" spans="1:5">
      <c r="A223" s="16"/>
      <c r="B223" s="16"/>
      <c r="C223" s="16"/>
      <c r="D223" s="16"/>
      <c r="E223" s="16"/>
    </row>
    <row r="224" spans="1:5">
      <c r="A224" s="16"/>
      <c r="B224" s="16"/>
      <c r="C224" s="16"/>
      <c r="D224" s="16"/>
      <c r="E224" s="16"/>
    </row>
    <row r="225" spans="1:5">
      <c r="A225" s="16"/>
      <c r="B225" s="16"/>
      <c r="C225" s="16"/>
      <c r="D225" s="16"/>
      <c r="E225" s="16"/>
    </row>
    <row r="226" spans="1:5">
      <c r="A226" s="16"/>
      <c r="B226" s="16"/>
      <c r="C226" s="16"/>
      <c r="D226" s="16"/>
      <c r="E226" s="16"/>
    </row>
    <row r="227" spans="1:5">
      <c r="A227" s="16"/>
      <c r="B227" s="16"/>
      <c r="C227" s="16"/>
      <c r="D227" s="16"/>
      <c r="E227" s="16"/>
    </row>
    <row r="228" spans="1:5">
      <c r="A228" s="16"/>
      <c r="B228" s="16"/>
      <c r="C228" s="16"/>
      <c r="D228" s="16"/>
      <c r="E228" s="16"/>
    </row>
    <row r="229" spans="1:5">
      <c r="A229" s="16"/>
      <c r="B229" s="16"/>
      <c r="C229" s="16"/>
      <c r="D229" s="16"/>
      <c r="E229" s="16"/>
    </row>
    <row r="230" spans="1:5">
      <c r="A230" s="16"/>
      <c r="B230" s="16"/>
      <c r="C230" s="16"/>
      <c r="D230" s="16"/>
      <c r="E230" s="16"/>
    </row>
  </sheetData>
  <mergeCells count="13">
    <mergeCell ref="C8:E8"/>
    <mergeCell ref="A1:E1"/>
    <mergeCell ref="A3:E3"/>
    <mergeCell ref="A4:E4"/>
    <mergeCell ref="C6:E6"/>
    <mergeCell ref="C7:E7"/>
    <mergeCell ref="B27:C27"/>
    <mergeCell ref="C9:E9"/>
    <mergeCell ref="A15:A16"/>
    <mergeCell ref="B15:B16"/>
    <mergeCell ref="C15:C16"/>
    <mergeCell ref="D15:D16"/>
    <mergeCell ref="E15:E16"/>
  </mergeCells>
  <printOptions horizontalCentered="1"/>
  <pageMargins left="1.1811023622047245" right="0.59055118110236227" top="0.78740157480314965" bottom="0.78740157480314965" header="0.31496062992125984" footer="0.39370078740157483"/>
  <pageSetup paperSize="9" fitToHeight="0" orientation="portrait" blackAndWhite="1" r:id="rId1"/>
  <headerFooter>
    <oddFooter>&amp;R&amp;"Times New Roman,Regular"&amp;10&amp;P. lpp.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40</vt:i4>
      </vt:variant>
    </vt:vector>
  </HeadingPairs>
  <TitlesOfParts>
    <vt:vector size="60" baseType="lpstr">
      <vt:lpstr>KOPS1</vt:lpstr>
      <vt:lpstr>DEM</vt:lpstr>
      <vt:lpstr>MK</vt:lpstr>
      <vt:lpstr>GR</vt:lpstr>
      <vt:lpstr>ST</vt:lpstr>
      <vt:lpstr>D</vt:lpstr>
      <vt:lpstr>APDAR</vt:lpstr>
      <vt:lpstr>MB</vt:lpstr>
      <vt:lpstr>IE</vt:lpstr>
      <vt:lpstr>DAŽ</vt:lpstr>
      <vt:lpstr>EL</vt:lpstr>
      <vt:lpstr>AVK-A</vt:lpstr>
      <vt:lpstr>AVK-V</vt:lpstr>
      <vt:lpstr>ESS</vt:lpstr>
      <vt:lpstr>ŪK</vt:lpstr>
      <vt:lpstr>SM</vt:lpstr>
      <vt:lpstr>UAS</vt:lpstr>
      <vt:lpstr>KOPS2</vt:lpstr>
      <vt:lpstr>PAC(2)</vt:lpstr>
      <vt:lpstr>EL (2)</vt:lpstr>
      <vt:lpstr>APDAR!Print_Area</vt:lpstr>
      <vt:lpstr>'AVK-A'!Print_Area</vt:lpstr>
      <vt:lpstr>'AVK-V'!Print_Area</vt:lpstr>
      <vt:lpstr>D!Print_Area</vt:lpstr>
      <vt:lpstr>DAŽ!Print_Area</vt:lpstr>
      <vt:lpstr>DEM!Print_Area</vt:lpstr>
      <vt:lpstr>EL!Print_Area</vt:lpstr>
      <vt:lpstr>'EL (2)'!Print_Area</vt:lpstr>
      <vt:lpstr>ESS!Print_Area</vt:lpstr>
      <vt:lpstr>GR!Print_Area</vt:lpstr>
      <vt:lpstr>IE!Print_Area</vt:lpstr>
      <vt:lpstr>KOPS1!Print_Area</vt:lpstr>
      <vt:lpstr>KOPS2!Print_Area</vt:lpstr>
      <vt:lpstr>MB!Print_Area</vt:lpstr>
      <vt:lpstr>MK!Print_Area</vt:lpstr>
      <vt:lpstr>'PAC(2)'!Print_Area</vt:lpstr>
      <vt:lpstr>SM!Print_Area</vt:lpstr>
      <vt:lpstr>ST!Print_Area</vt:lpstr>
      <vt:lpstr>UAS!Print_Area</vt:lpstr>
      <vt:lpstr>ŪK!Print_Area</vt:lpstr>
      <vt:lpstr>APDAR!Print_Titles</vt:lpstr>
      <vt:lpstr>'AVK-A'!Print_Titles</vt:lpstr>
      <vt:lpstr>'AVK-V'!Print_Titles</vt:lpstr>
      <vt:lpstr>D!Print_Titles</vt:lpstr>
      <vt:lpstr>DAŽ!Print_Titles</vt:lpstr>
      <vt:lpstr>DEM!Print_Titles</vt:lpstr>
      <vt:lpstr>EL!Print_Titles</vt:lpstr>
      <vt:lpstr>'EL (2)'!Print_Titles</vt:lpstr>
      <vt:lpstr>ESS!Print_Titles</vt:lpstr>
      <vt:lpstr>GR!Print_Titles</vt:lpstr>
      <vt:lpstr>IE!Print_Titles</vt:lpstr>
      <vt:lpstr>KOPS1!Print_Titles</vt:lpstr>
      <vt:lpstr>KOPS2!Print_Titles</vt:lpstr>
      <vt:lpstr>MB!Print_Titles</vt:lpstr>
      <vt:lpstr>MK!Print_Titles</vt:lpstr>
      <vt:lpstr>'PAC(2)'!Print_Titles</vt:lpstr>
      <vt:lpstr>SM!Print_Titles</vt:lpstr>
      <vt:lpstr>ST!Print_Titles</vt:lpstr>
      <vt:lpstr>UAS!Print_Titles</vt:lpstr>
      <vt:lpstr>ŪK!Print_Titles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2018-01-31T12:50:35Z</dcterms:modified>
</cp:coreProperties>
</file>