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909" activeTab="0"/>
  </bookViews>
  <sheets>
    <sheet name="tāme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<sst xmlns="http://schemas.openxmlformats.org/spreadsheetml/2006/main" count="88" uniqueCount="53">
  <si>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>Pasūtījuma Nr. :</t>
  </si>
  <si>
    <t>darbietilpība</t>
  </si>
  <si>
    <t>darba samaksas</t>
  </si>
  <si>
    <t>darba alga</t>
  </si>
  <si>
    <t>materiāli</t>
  </si>
  <si>
    <t>mehanismi</t>
  </si>
  <si>
    <t>kopā</t>
  </si>
  <si>
    <t>c/h</t>
  </si>
  <si>
    <t>Darbu un izdevumu nosaukums</t>
  </si>
  <si>
    <t>Mērv</t>
  </si>
  <si>
    <t>Daudz</t>
  </si>
  <si>
    <t>KOPĀ</t>
  </si>
  <si>
    <t>Tiešās izmaksas kopā</t>
  </si>
  <si>
    <t>Lokālā tāme</t>
  </si>
  <si>
    <t>likme Eur/h</t>
  </si>
  <si>
    <t>EUR</t>
  </si>
  <si>
    <t>Tāmes izmaksa     EUR:</t>
  </si>
  <si>
    <t xml:space="preserve">    </t>
  </si>
  <si>
    <t xml:space="preserve">Virsizdevumi                                             </t>
  </si>
  <si>
    <t>Peļņa</t>
  </si>
  <si>
    <t>Darba devēja sociālais nodoklis</t>
  </si>
  <si>
    <t>Pavisam kopā:</t>
  </si>
  <si>
    <t>PVN 21%</t>
  </si>
  <si>
    <t>Materiālu, grunts apmaiņas un būvgružu transporta izdevumi 5%</t>
  </si>
  <si>
    <t>Vienības izmaksas Eur</t>
  </si>
  <si>
    <t>Kopā uz apjomu Eur</t>
  </si>
  <si>
    <t>m2</t>
  </si>
  <si>
    <t>kokmateriāls 50*125</t>
  </si>
  <si>
    <t>m3</t>
  </si>
  <si>
    <t>stiprinājumi</t>
  </si>
  <si>
    <t>kpl</t>
  </si>
  <si>
    <t>tonēta krāsa koka grīdai</t>
  </si>
  <si>
    <t>l</t>
  </si>
  <si>
    <t>kokmateriāls 96*96</t>
  </si>
  <si>
    <t>ēvelēti dēļi 18*125mm</t>
  </si>
  <si>
    <t>tonēta krāsa kokam</t>
  </si>
  <si>
    <t>Sienu konstrukcijas un apdares montāža</t>
  </si>
  <si>
    <t xml:space="preserve">Grīdas konstrukcijas un apdares montāža </t>
  </si>
  <si>
    <t>Jumta konstrukcijas un apdares montāža</t>
  </si>
  <si>
    <t>jumta seguma bitumena šindeļi ar papildelementiem</t>
  </si>
  <si>
    <t>gb</t>
  </si>
  <si>
    <t>OSB 22mm</t>
  </si>
  <si>
    <t>grīdas dēlis 28*125mm</t>
  </si>
  <si>
    <t>kokmateriāls 50*150</t>
  </si>
  <si>
    <t>spundēti koka apdares dēļi 18*125mm</t>
  </si>
  <si>
    <t>Atveramu sienas paneļu montāža ar stiprinājumiem</t>
  </si>
  <si>
    <t>Koka durvju montāža ar apdari</t>
  </si>
  <si>
    <t>Koka letes montāža</t>
  </si>
  <si>
    <r>
      <rPr>
        <b/>
        <sz val="10"/>
        <rFont val="Times New Roman"/>
        <family val="1"/>
      </rPr>
      <t>Būves nosaukums</t>
    </r>
    <r>
      <rPr>
        <sz val="10"/>
        <rFont val="Times New Roman"/>
        <family val="1"/>
      </rPr>
      <t xml:space="preserve"> :Tirgus kiosks</t>
    </r>
  </si>
  <si>
    <r>
      <rPr>
        <b/>
        <sz val="10"/>
        <rFont val="Times New Roman"/>
        <family val="1"/>
      </rPr>
      <t>Objekta nosaukums</t>
    </r>
    <r>
      <rPr>
        <sz val="10"/>
        <rFont val="Times New Roman"/>
        <family val="1"/>
      </rPr>
      <t xml:space="preserve"> :  Tirgus kioska izgatavošana</t>
    </r>
  </si>
  <si>
    <r>
      <rPr>
        <b/>
        <sz val="10"/>
        <rFont val="Times New Roman"/>
        <family val="1"/>
      </rPr>
      <t>Objekta adrese</t>
    </r>
    <r>
      <rPr>
        <sz val="10"/>
        <rFont val="Times New Roman"/>
        <family val="1"/>
      </rPr>
      <t xml:space="preserve"> :  Valka, Valkas nov.</t>
    </r>
  </si>
  <si>
    <t>Tirgus kiosks (1 gab.)</t>
  </si>
  <si>
    <t>Elektromontāžas darbi ( 4gb iekšējās spēka rozetes + ārējā rozete ģeneratora vai cita devēja pieslēgšanai)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</si>
</sst>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dd/mm/yy"/>
    <numFmt numFmtId="192" formatCode="_-* #,##0.00_-;\-* #,##0.00_-;_-* \-??_-;_-@_-"/>
    <numFmt numFmtId="193" formatCode="#,##0.00;\-#,##0.00;&quot; &quot;"/>
    <numFmt numFmtId="194" formatCode="#,##0.00;\-#,##0.00;&quot;&quot;"/>
    <numFmt numFmtId="195" formatCode="0.000"/>
    <numFmt numFmtId="196" formatCode="0.00000"/>
    <numFmt numFmtId="197" formatCode="0.0000"/>
    <numFmt numFmtId="198" formatCode="[$-426]dddd\,\ yyyy\.\ &quot;gada&quot;\ d\.\ mmmm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Courier New"/>
      <family val="3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2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ill="0" applyBorder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0" fontId="21" fillId="0" borderId="0">
      <alignment/>
      <protection/>
    </xf>
    <xf numFmtId="9" fontId="0" fillId="0" borderId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0">
      <alignment/>
      <protection/>
    </xf>
  </cellStyleXfs>
  <cellXfs count="105">
    <xf numFmtId="0" fontId="0" fillId="0" borderId="0" xfId="0" applyAlignment="1">
      <alignment/>
    </xf>
    <xf numFmtId="0" fontId="18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4" fontId="22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 applyFill="1" applyBorder="1" applyAlignment="1">
      <alignment/>
    </xf>
    <xf numFmtId="14" fontId="18" fillId="0" borderId="0" xfId="0" applyNumberFormat="1" applyFont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4" fontId="24" fillId="0" borderId="13" xfId="0" applyNumberFormat="1" applyFont="1" applyBorder="1" applyAlignment="1">
      <alignment/>
    </xf>
    <xf numFmtId="4" fontId="24" fillId="0" borderId="14" xfId="0" applyNumberFormat="1" applyFont="1" applyBorder="1" applyAlignment="1">
      <alignment/>
    </xf>
    <xf numFmtId="0" fontId="25" fillId="0" borderId="0" xfId="0" applyFont="1" applyAlignment="1">
      <alignment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4" fontId="24" fillId="0" borderId="15" xfId="0" applyNumberFormat="1" applyFont="1" applyBorder="1" applyAlignment="1">
      <alignment horizontal="center"/>
    </xf>
    <xf numFmtId="0" fontId="24" fillId="0" borderId="16" xfId="0" applyFont="1" applyFill="1" applyBorder="1" applyAlignment="1">
      <alignment/>
    </xf>
    <xf numFmtId="0" fontId="24" fillId="0" borderId="17" xfId="0" applyFont="1" applyBorder="1" applyAlignment="1">
      <alignment wrapText="1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4" fontId="24" fillId="0" borderId="16" xfId="0" applyNumberFormat="1" applyFont="1" applyBorder="1" applyAlignment="1">
      <alignment horizontal="center"/>
    </xf>
    <xf numFmtId="0" fontId="22" fillId="0" borderId="18" xfId="0" applyFont="1" applyFill="1" applyBorder="1" applyAlignment="1">
      <alignment vertical="top"/>
    </xf>
    <xf numFmtId="0" fontId="23" fillId="0" borderId="18" xfId="0" applyFont="1" applyBorder="1" applyAlignment="1">
      <alignment horizontal="center" vertical="top" wrapText="1"/>
    </xf>
    <xf numFmtId="0" fontId="22" fillId="0" borderId="18" xfId="0" applyFont="1" applyBorder="1" applyAlignment="1">
      <alignment vertical="top"/>
    </xf>
    <xf numFmtId="4" fontId="18" fillId="0" borderId="18" xfId="0" applyNumberFormat="1" applyFont="1" applyBorder="1" applyAlignment="1">
      <alignment vertical="top"/>
    </xf>
    <xf numFmtId="2" fontId="18" fillId="24" borderId="18" xfId="0" applyNumberFormat="1" applyFont="1" applyFill="1" applyBorder="1" applyAlignment="1">
      <alignment vertical="top" wrapText="1"/>
    </xf>
    <xf numFmtId="4" fontId="22" fillId="0" borderId="18" xfId="0" applyNumberFormat="1" applyFont="1" applyBorder="1" applyAlignment="1">
      <alignment vertical="top"/>
    </xf>
    <xf numFmtId="4" fontId="18" fillId="0" borderId="18" xfId="0" applyNumberFormat="1" applyFont="1" applyBorder="1" applyAlignment="1">
      <alignment vertical="top" wrapText="1"/>
    </xf>
    <xf numFmtId="4" fontId="18" fillId="0" borderId="18" xfId="0" applyNumberFormat="1" applyFont="1" applyFill="1" applyBorder="1" applyAlignment="1">
      <alignment vertical="top"/>
    </xf>
    <xf numFmtId="0" fontId="18" fillId="0" borderId="18" xfId="0" applyFont="1" applyBorder="1" applyAlignment="1">
      <alignment vertical="top" wrapText="1"/>
    </xf>
    <xf numFmtId="2" fontId="18" fillId="0" borderId="18" xfId="0" applyNumberFormat="1" applyFont="1" applyBorder="1" applyAlignment="1">
      <alignment vertical="top" wrapText="1"/>
    </xf>
    <xf numFmtId="0" fontId="18" fillId="24" borderId="18" xfId="0" applyFont="1" applyFill="1" applyBorder="1" applyAlignment="1" applyProtection="1">
      <alignment vertical="top"/>
      <protection/>
    </xf>
    <xf numFmtId="0" fontId="18" fillId="0" borderId="18" xfId="0" applyFont="1" applyFill="1" applyBorder="1" applyAlignment="1" applyProtection="1">
      <alignment vertical="top"/>
      <protection/>
    </xf>
    <xf numFmtId="2" fontId="18" fillId="0" borderId="18" xfId="0" applyNumberFormat="1" applyFont="1" applyFill="1" applyBorder="1" applyAlignment="1" applyProtection="1">
      <alignment vertical="top"/>
      <protection locked="0"/>
    </xf>
    <xf numFmtId="0" fontId="18" fillId="0" borderId="18" xfId="0" applyFont="1" applyFill="1" applyBorder="1" applyAlignment="1" applyProtection="1">
      <alignment vertical="top" wrapText="1"/>
      <protection locked="0"/>
    </xf>
    <xf numFmtId="0" fontId="18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2" fontId="22" fillId="0" borderId="18" xfId="0" applyNumberFormat="1" applyFont="1" applyFill="1" applyBorder="1" applyAlignment="1">
      <alignment vertical="top" wrapText="1"/>
    </xf>
    <xf numFmtId="4" fontId="22" fillId="0" borderId="14" xfId="0" applyNumberFormat="1" applyFont="1" applyBorder="1" applyAlignment="1">
      <alignment vertical="top"/>
    </xf>
    <xf numFmtId="4" fontId="18" fillId="0" borderId="14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 applyProtection="1">
      <alignment vertical="top"/>
      <protection locked="0"/>
    </xf>
    <xf numFmtId="2" fontId="22" fillId="0" borderId="10" xfId="0" applyNumberFormat="1" applyFont="1" applyFill="1" applyBorder="1" applyAlignment="1">
      <alignment vertical="top" wrapText="1"/>
    </xf>
    <xf numFmtId="2" fontId="18" fillId="24" borderId="10" xfId="0" applyNumberFormat="1" applyFont="1" applyFill="1" applyBorder="1" applyAlignment="1">
      <alignment vertical="top" wrapText="1"/>
    </xf>
    <xf numFmtId="4" fontId="22" fillId="0" borderId="10" xfId="0" applyNumberFormat="1" applyFont="1" applyBorder="1" applyAlignment="1">
      <alignment vertical="top"/>
    </xf>
    <xf numFmtId="2" fontId="18" fillId="0" borderId="12" xfId="0" applyNumberFormat="1" applyFont="1" applyFill="1" applyBorder="1" applyAlignment="1" applyProtection="1">
      <alignment vertical="top"/>
      <protection locked="0"/>
    </xf>
    <xf numFmtId="2" fontId="18" fillId="0" borderId="13" xfId="0" applyNumberFormat="1" applyFont="1" applyFill="1" applyBorder="1" applyAlignment="1" applyProtection="1">
      <alignment vertical="top"/>
      <protection locked="0"/>
    </xf>
    <xf numFmtId="2" fontId="22" fillId="0" borderId="13" xfId="0" applyNumberFormat="1" applyFont="1" applyFill="1" applyBorder="1" applyAlignment="1">
      <alignment vertical="top" wrapText="1"/>
    </xf>
    <xf numFmtId="2" fontId="18" fillId="24" borderId="13" xfId="0" applyNumberFormat="1" applyFont="1" applyFill="1" applyBorder="1" applyAlignment="1">
      <alignment vertical="top" wrapText="1"/>
    </xf>
    <xf numFmtId="4" fontId="22" fillId="0" borderId="14" xfId="0" applyNumberFormat="1" applyFont="1" applyBorder="1" applyAlignment="1">
      <alignment horizontal="right" vertical="top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" fontId="18" fillId="0" borderId="18" xfId="0" applyNumberFormat="1" applyFont="1" applyBorder="1" applyAlignment="1">
      <alignment vertical="center"/>
    </xf>
    <xf numFmtId="2" fontId="22" fillId="0" borderId="18" xfId="0" applyNumberFormat="1" applyFont="1" applyFill="1" applyBorder="1" applyAlignment="1">
      <alignment vertical="center" wrapText="1"/>
    </xf>
    <xf numFmtId="4" fontId="18" fillId="0" borderId="18" xfId="0" applyNumberFormat="1" applyFont="1" applyFill="1" applyBorder="1" applyAlignment="1">
      <alignment vertical="center"/>
    </xf>
    <xf numFmtId="2" fontId="18" fillId="24" borderId="18" xfId="0" applyNumberFormat="1" applyFont="1" applyFill="1" applyBorder="1" applyAlignment="1">
      <alignment vertical="center" wrapText="1"/>
    </xf>
    <xf numFmtId="4" fontId="22" fillId="0" borderId="18" xfId="0" applyNumberFormat="1" applyFont="1" applyBorder="1" applyAlignment="1">
      <alignment vertical="center"/>
    </xf>
    <xf numFmtId="4" fontId="18" fillId="0" borderId="18" xfId="0" applyNumberFormat="1" applyFont="1" applyBorder="1" applyAlignment="1">
      <alignment vertical="center" wrapText="1"/>
    </xf>
    <xf numFmtId="0" fontId="29" fillId="0" borderId="0" xfId="810" applyFont="1">
      <alignment/>
      <protection/>
    </xf>
    <xf numFmtId="0" fontId="29" fillId="0" borderId="0" xfId="810" applyFont="1" applyBorder="1" applyAlignment="1">
      <alignment/>
      <protection/>
    </xf>
    <xf numFmtId="0" fontId="18" fillId="0" borderId="18" xfId="0" applyFont="1" applyFill="1" applyBorder="1" applyAlignment="1">
      <alignment horizontal="center" vertical="center" wrapText="1"/>
    </xf>
    <xf numFmtId="4" fontId="18" fillId="0" borderId="18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4" fontId="19" fillId="0" borderId="18" xfId="0" applyNumberFormat="1" applyFont="1" applyBorder="1" applyAlignment="1">
      <alignment horizontal="right"/>
    </xf>
    <xf numFmtId="4" fontId="18" fillId="0" borderId="18" xfId="0" applyNumberFormat="1" applyFont="1" applyBorder="1" applyAlignment="1">
      <alignment horizontal="right"/>
    </xf>
    <xf numFmtId="4" fontId="18" fillId="0" borderId="18" xfId="0" applyNumberFormat="1" applyFont="1" applyBorder="1" applyAlignment="1">
      <alignment wrapText="1"/>
    </xf>
    <xf numFmtId="0" fontId="18" fillId="0" borderId="18" xfId="0" applyFont="1" applyFill="1" applyBorder="1" applyAlignment="1">
      <alignment/>
    </xf>
    <xf numFmtId="0" fontId="18" fillId="0" borderId="18" xfId="0" applyFont="1" applyBorder="1" applyAlignment="1">
      <alignment/>
    </xf>
    <xf numFmtId="4" fontId="19" fillId="0" borderId="18" xfId="0" applyNumberFormat="1" applyFont="1" applyFill="1" applyBorder="1" applyAlignment="1">
      <alignment horizontal="right"/>
    </xf>
    <xf numFmtId="4" fontId="19" fillId="0" borderId="18" xfId="0" applyNumberFormat="1" applyFont="1" applyBorder="1" applyAlignment="1">
      <alignment horizontal="right"/>
    </xf>
    <xf numFmtId="4" fontId="18" fillId="0" borderId="18" xfId="0" applyNumberFormat="1" applyFont="1" applyFill="1" applyBorder="1" applyAlignment="1">
      <alignment horizontal="right"/>
    </xf>
    <xf numFmtId="4" fontId="18" fillId="0" borderId="18" xfId="0" applyNumberFormat="1" applyFont="1" applyBorder="1" applyAlignment="1">
      <alignment horizontal="right"/>
    </xf>
    <xf numFmtId="0" fontId="22" fillId="0" borderId="18" xfId="0" applyFont="1" applyBorder="1" applyAlignment="1">
      <alignment/>
    </xf>
    <xf numFmtId="0" fontId="22" fillId="0" borderId="18" xfId="0" applyFont="1" applyFill="1" applyBorder="1" applyAlignment="1">
      <alignment/>
    </xf>
    <xf numFmtId="4" fontId="22" fillId="0" borderId="18" xfId="0" applyNumberFormat="1" applyFont="1" applyBorder="1" applyAlignment="1">
      <alignment/>
    </xf>
    <xf numFmtId="0" fontId="18" fillId="0" borderId="18" xfId="0" applyFont="1" applyBorder="1" applyAlignment="1">
      <alignment horizontal="center" wrapText="1"/>
    </xf>
    <xf numFmtId="0" fontId="23" fillId="0" borderId="18" xfId="0" applyFont="1" applyBorder="1" applyAlignment="1">
      <alignment vertical="top" wrapText="1"/>
    </xf>
    <xf numFmtId="0" fontId="19" fillId="0" borderId="18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9" fontId="22" fillId="0" borderId="18" xfId="0" applyNumberFormat="1" applyFont="1" applyBorder="1" applyAlignment="1">
      <alignment horizontal="center" vertical="top"/>
    </xf>
    <xf numFmtId="10" fontId="18" fillId="0" borderId="18" xfId="0" applyNumberFormat="1" applyFont="1" applyBorder="1" applyAlignment="1">
      <alignment horizontal="center" wrapText="1"/>
    </xf>
    <xf numFmtId="0" fontId="22" fillId="0" borderId="18" xfId="0" applyFont="1" applyBorder="1" applyAlignment="1">
      <alignment wrapText="1"/>
    </xf>
    <xf numFmtId="0" fontId="18" fillId="0" borderId="18" xfId="0" applyFont="1" applyFill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horizontal="right" wrapText="1"/>
    </xf>
    <xf numFmtId="0" fontId="18" fillId="0" borderId="18" xfId="0" applyFont="1" applyFill="1" applyBorder="1" applyAlignment="1">
      <alignment horizontal="right" vertical="center" wrapText="1"/>
    </xf>
    <xf numFmtId="0" fontId="22" fillId="0" borderId="18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2" fontId="18" fillId="0" borderId="18" xfId="0" applyNumberFormat="1" applyFont="1" applyBorder="1" applyAlignment="1">
      <alignment horizontal="center"/>
    </xf>
    <xf numFmtId="2" fontId="22" fillId="0" borderId="18" xfId="0" applyNumberFormat="1" applyFont="1" applyBorder="1" applyAlignment="1">
      <alignment horizontal="center" wrapText="1"/>
    </xf>
    <xf numFmtId="2" fontId="18" fillId="0" borderId="18" xfId="0" applyNumberFormat="1" applyFont="1" applyFill="1" applyBorder="1" applyAlignment="1">
      <alignment horizontal="center" wrapText="1"/>
    </xf>
    <xf numFmtId="0" fontId="31" fillId="0" borderId="0" xfId="70" applyFont="1" applyBorder="1" applyAlignment="1">
      <alignment vertical="center" wrapText="1"/>
      <protection/>
    </xf>
    <xf numFmtId="0" fontId="18" fillId="25" borderId="18" xfId="0" applyFont="1" applyFill="1" applyBorder="1" applyAlignment="1">
      <alignment vertical="center" wrapText="1"/>
    </xf>
    <xf numFmtId="0" fontId="29" fillId="0" borderId="0" xfId="810" applyFont="1" applyBorder="1" applyAlignment="1">
      <alignment horizontal="left"/>
      <protection/>
    </xf>
    <xf numFmtId="0" fontId="28" fillId="0" borderId="0" xfId="810" applyFont="1" applyBorder="1" applyAlignment="1">
      <alignment horizontal="left"/>
      <protection/>
    </xf>
    <xf numFmtId="0" fontId="27" fillId="0" borderId="19" xfId="0" applyFont="1" applyBorder="1" applyAlignment="1">
      <alignment horizontal="center"/>
    </xf>
  </cellXfs>
  <cellStyles count="8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0 2" xfId="58"/>
    <cellStyle name="Normal 2" xfId="59"/>
    <cellStyle name="Normal 2 10" xfId="60"/>
    <cellStyle name="Normal 2 11" xfId="61"/>
    <cellStyle name="Normal 2 12" xfId="62"/>
    <cellStyle name="Normal 2 13" xfId="63"/>
    <cellStyle name="Normal 2 14" xfId="64"/>
    <cellStyle name="Normal 2 15" xfId="65"/>
    <cellStyle name="Normal 2 16" xfId="66"/>
    <cellStyle name="Normal 2 17" xfId="67"/>
    <cellStyle name="Normal 2 18" xfId="68"/>
    <cellStyle name="Normal 2 19" xfId="69"/>
    <cellStyle name="Normal 2 2" xfId="70"/>
    <cellStyle name="Normal 2 20" xfId="71"/>
    <cellStyle name="Normal 2 21" xfId="72"/>
    <cellStyle name="Normal 2 22" xfId="73"/>
    <cellStyle name="Normal 2 23" xfId="74"/>
    <cellStyle name="Normal 2 24" xfId="75"/>
    <cellStyle name="Normal 2 25" xfId="76"/>
    <cellStyle name="Normal 2 26" xfId="77"/>
    <cellStyle name="Normal 2 26 10" xfId="78"/>
    <cellStyle name="Normal 2 26 2" xfId="79"/>
    <cellStyle name="Normal 2 26 3" xfId="80"/>
    <cellStyle name="Normal 2 26 4" xfId="81"/>
    <cellStyle name="Normal 2 26 5" xfId="82"/>
    <cellStyle name="Normal 2 26 6" xfId="83"/>
    <cellStyle name="Normal 2 26 7" xfId="84"/>
    <cellStyle name="Normal 2 26 8" xfId="85"/>
    <cellStyle name="Normal 2 26 9" xfId="86"/>
    <cellStyle name="Normal 2 27" xfId="87"/>
    <cellStyle name="Normal 2 27 10" xfId="88"/>
    <cellStyle name="Normal 2 27 2" xfId="89"/>
    <cellStyle name="Normal 2 27 3" xfId="90"/>
    <cellStyle name="Normal 2 27 4" xfId="91"/>
    <cellStyle name="Normal 2 27 5" xfId="92"/>
    <cellStyle name="Normal 2 27 6" xfId="93"/>
    <cellStyle name="Normal 2 27 7" xfId="94"/>
    <cellStyle name="Normal 2 27 8" xfId="95"/>
    <cellStyle name="Normal 2 27 9" xfId="96"/>
    <cellStyle name="Normal 2 28" xfId="97"/>
    <cellStyle name="Normal 2 28 10" xfId="98"/>
    <cellStyle name="Normal 2 28 2" xfId="99"/>
    <cellStyle name="Normal 2 28 3" xfId="100"/>
    <cellStyle name="Normal 2 28 4" xfId="101"/>
    <cellStyle name="Normal 2 28 5" xfId="102"/>
    <cellStyle name="Normal 2 28 6" xfId="103"/>
    <cellStyle name="Normal 2 28 7" xfId="104"/>
    <cellStyle name="Normal 2 28 8" xfId="105"/>
    <cellStyle name="Normal 2 28 9" xfId="106"/>
    <cellStyle name="Normal 2 29" xfId="107"/>
    <cellStyle name="Normal 2 29 10" xfId="108"/>
    <cellStyle name="Normal 2 29 2" xfId="109"/>
    <cellStyle name="Normal 2 29 3" xfId="110"/>
    <cellStyle name="Normal 2 29 4" xfId="111"/>
    <cellStyle name="Normal 2 29 5" xfId="112"/>
    <cellStyle name="Normal 2 29 6" xfId="113"/>
    <cellStyle name="Normal 2 29 7" xfId="114"/>
    <cellStyle name="Normal 2 29 8" xfId="115"/>
    <cellStyle name="Normal 2 29 9" xfId="116"/>
    <cellStyle name="Normal 2 3" xfId="117"/>
    <cellStyle name="Normal 2 30" xfId="118"/>
    <cellStyle name="Normal 2 30 10" xfId="119"/>
    <cellStyle name="Normal 2 30 2" xfId="120"/>
    <cellStyle name="Normal 2 30 3" xfId="121"/>
    <cellStyle name="Normal 2 30 4" xfId="122"/>
    <cellStyle name="Normal 2 30 5" xfId="123"/>
    <cellStyle name="Normal 2 30 6" xfId="124"/>
    <cellStyle name="Normal 2 30 7" xfId="125"/>
    <cellStyle name="Normal 2 30 8" xfId="126"/>
    <cellStyle name="Normal 2 30 9" xfId="127"/>
    <cellStyle name="Normal 2 31" xfId="128"/>
    <cellStyle name="Normal 2 31 10" xfId="129"/>
    <cellStyle name="Normal 2 31 2" xfId="130"/>
    <cellStyle name="Normal 2 31 3" xfId="131"/>
    <cellStyle name="Normal 2 31 4" xfId="132"/>
    <cellStyle name="Normal 2 31 5" xfId="133"/>
    <cellStyle name="Normal 2 31 6" xfId="134"/>
    <cellStyle name="Normal 2 31 7" xfId="135"/>
    <cellStyle name="Normal 2 31 8" xfId="136"/>
    <cellStyle name="Normal 2 31 9" xfId="137"/>
    <cellStyle name="Normal 2 32" xfId="138"/>
    <cellStyle name="Normal 2 32 10" xfId="139"/>
    <cellStyle name="Normal 2 32 2" xfId="140"/>
    <cellStyle name="Normal 2 32 3" xfId="141"/>
    <cellStyle name="Normal 2 32 4" xfId="142"/>
    <cellStyle name="Normal 2 32 5" xfId="143"/>
    <cellStyle name="Normal 2 32 6" xfId="144"/>
    <cellStyle name="Normal 2 32 7" xfId="145"/>
    <cellStyle name="Normal 2 32 8" xfId="146"/>
    <cellStyle name="Normal 2 32 9" xfId="147"/>
    <cellStyle name="Normal 2 33" xfId="148"/>
    <cellStyle name="Normal 2 33 10" xfId="149"/>
    <cellStyle name="Normal 2 33 2" xfId="150"/>
    <cellStyle name="Normal 2 33 3" xfId="151"/>
    <cellStyle name="Normal 2 33 4" xfId="152"/>
    <cellStyle name="Normal 2 33 5" xfId="153"/>
    <cellStyle name="Normal 2 33 6" xfId="154"/>
    <cellStyle name="Normal 2 33 7" xfId="155"/>
    <cellStyle name="Normal 2 33 8" xfId="156"/>
    <cellStyle name="Normal 2 33 9" xfId="157"/>
    <cellStyle name="Normal 2 34" xfId="158"/>
    <cellStyle name="Normal 2 34 10" xfId="159"/>
    <cellStyle name="Normal 2 34 2" xfId="160"/>
    <cellStyle name="Normal 2 34 3" xfId="161"/>
    <cellStyle name="Normal 2 34 4" xfId="162"/>
    <cellStyle name="Normal 2 34 5" xfId="163"/>
    <cellStyle name="Normal 2 34 6" xfId="164"/>
    <cellStyle name="Normal 2 34 7" xfId="165"/>
    <cellStyle name="Normal 2 34 8" xfId="166"/>
    <cellStyle name="Normal 2 34 9" xfId="167"/>
    <cellStyle name="Normal 2 35" xfId="168"/>
    <cellStyle name="Normal 2 36" xfId="169"/>
    <cellStyle name="Normal 2 36 2" xfId="170"/>
    <cellStyle name="Normal 2 36 3" xfId="171"/>
    <cellStyle name="Normal 2 37" xfId="172"/>
    <cellStyle name="Normal 2 38" xfId="173"/>
    <cellStyle name="Normal 2 39" xfId="174"/>
    <cellStyle name="Normal 2 4" xfId="175"/>
    <cellStyle name="Normal 2 5" xfId="176"/>
    <cellStyle name="Normal 2 6" xfId="177"/>
    <cellStyle name="Normal 2 7" xfId="178"/>
    <cellStyle name="Normal 2 8" xfId="179"/>
    <cellStyle name="Normal 2 9" xfId="180"/>
    <cellStyle name="Normal 3" xfId="181"/>
    <cellStyle name="Normal 3 10" xfId="182"/>
    <cellStyle name="Normal 3 11" xfId="183"/>
    <cellStyle name="Normal 3 12" xfId="184"/>
    <cellStyle name="Normal 3 13" xfId="185"/>
    <cellStyle name="Normal 3 14" xfId="186"/>
    <cellStyle name="Normal 3 15" xfId="187"/>
    <cellStyle name="Normal 3 16" xfId="188"/>
    <cellStyle name="Normal 3 17" xfId="189"/>
    <cellStyle name="Normal 3 18" xfId="190"/>
    <cellStyle name="Normal 3 19" xfId="191"/>
    <cellStyle name="Normal 3 2" xfId="192"/>
    <cellStyle name="Normal 3 2 10" xfId="193"/>
    <cellStyle name="Normal 3 2 10 2" xfId="194"/>
    <cellStyle name="Normal 3 2 10 3" xfId="195"/>
    <cellStyle name="Normal 3 2 10 4" xfId="196"/>
    <cellStyle name="Normal 3 2 10 5" xfId="197"/>
    <cellStyle name="Normal 3 2 10 6" xfId="198"/>
    <cellStyle name="Normal 3 2 10 7" xfId="199"/>
    <cellStyle name="Normal 3 2 10 8" xfId="200"/>
    <cellStyle name="Normal 3 2 10 9" xfId="201"/>
    <cellStyle name="Normal 3 2 2" xfId="202"/>
    <cellStyle name="Normal 3 2 2 2" xfId="203"/>
    <cellStyle name="Normal 3 2 2 3" xfId="204"/>
    <cellStyle name="Normal 3 2 2 4" xfId="205"/>
    <cellStyle name="Normal 3 2 2 5" xfId="206"/>
    <cellStyle name="Normal 3 2 2 6" xfId="207"/>
    <cellStyle name="Normal 3 2 2 7" xfId="208"/>
    <cellStyle name="Normal 3 2 2 8" xfId="209"/>
    <cellStyle name="Normal 3 2 2 9" xfId="210"/>
    <cellStyle name="Normal 3 2 3" xfId="211"/>
    <cellStyle name="Normal 3 2 3 2" xfId="212"/>
    <cellStyle name="Normal 3 2 3 3" xfId="213"/>
    <cellStyle name="Normal 3 2 3 4" xfId="214"/>
    <cellStyle name="Normal 3 2 3 5" xfId="215"/>
    <cellStyle name="Normal 3 2 3 6" xfId="216"/>
    <cellStyle name="Normal 3 2 3 7" xfId="217"/>
    <cellStyle name="Normal 3 2 3 8" xfId="218"/>
    <cellStyle name="Normal 3 2 3 9" xfId="219"/>
    <cellStyle name="Normal 3 2 4" xfId="220"/>
    <cellStyle name="Normal 3 2 4 2" xfId="221"/>
    <cellStyle name="Normal 3 2 4 3" xfId="222"/>
    <cellStyle name="Normal 3 2 4 4" xfId="223"/>
    <cellStyle name="Normal 3 2 4 5" xfId="224"/>
    <cellStyle name="Normal 3 2 4 6" xfId="225"/>
    <cellStyle name="Normal 3 2 4 7" xfId="226"/>
    <cellStyle name="Normal 3 2 4 8" xfId="227"/>
    <cellStyle name="Normal 3 2 4 9" xfId="228"/>
    <cellStyle name="Normal 3 2 5" xfId="229"/>
    <cellStyle name="Normal 3 2 5 2" xfId="230"/>
    <cellStyle name="Normal 3 2 5 3" xfId="231"/>
    <cellStyle name="Normal 3 2 5 4" xfId="232"/>
    <cellStyle name="Normal 3 2 5 5" xfId="233"/>
    <cellStyle name="Normal 3 2 5 6" xfId="234"/>
    <cellStyle name="Normal 3 2 5 7" xfId="235"/>
    <cellStyle name="Normal 3 2 5 8" xfId="236"/>
    <cellStyle name="Normal 3 2 5 9" xfId="237"/>
    <cellStyle name="Normal 3 2 6" xfId="238"/>
    <cellStyle name="Normal 3 2 6 2" xfId="239"/>
    <cellStyle name="Normal 3 2 6 3" xfId="240"/>
    <cellStyle name="Normal 3 2 6 4" xfId="241"/>
    <cellStyle name="Normal 3 2 6 5" xfId="242"/>
    <cellStyle name="Normal 3 2 6 6" xfId="243"/>
    <cellStyle name="Normal 3 2 6 7" xfId="244"/>
    <cellStyle name="Normal 3 2 6 8" xfId="245"/>
    <cellStyle name="Normal 3 2 6 9" xfId="246"/>
    <cellStyle name="Normal 3 2 7" xfId="247"/>
    <cellStyle name="Normal 3 2 7 2" xfId="248"/>
    <cellStyle name="Normal 3 2 7 3" xfId="249"/>
    <cellStyle name="Normal 3 2 7 4" xfId="250"/>
    <cellStyle name="Normal 3 2 7 5" xfId="251"/>
    <cellStyle name="Normal 3 2 7 6" xfId="252"/>
    <cellStyle name="Normal 3 2 7 7" xfId="253"/>
    <cellStyle name="Normal 3 2 7 8" xfId="254"/>
    <cellStyle name="Normal 3 2 7 9" xfId="255"/>
    <cellStyle name="Normal 3 2 8" xfId="256"/>
    <cellStyle name="Normal 3 2 8 2" xfId="257"/>
    <cellStyle name="Normal 3 2 8 3" xfId="258"/>
    <cellStyle name="Normal 3 2 8 4" xfId="259"/>
    <cellStyle name="Normal 3 2 8 5" xfId="260"/>
    <cellStyle name="Normal 3 2 8 6" xfId="261"/>
    <cellStyle name="Normal 3 2 8 7" xfId="262"/>
    <cellStyle name="Normal 3 2 8 8" xfId="263"/>
    <cellStyle name="Normal 3 2 8 9" xfId="264"/>
    <cellStyle name="Normal 3 2 9" xfId="265"/>
    <cellStyle name="Normal 3 2 9 2" xfId="266"/>
    <cellStyle name="Normal 3 2 9 3" xfId="267"/>
    <cellStyle name="Normal 3 2 9 4" xfId="268"/>
    <cellStyle name="Normal 3 2 9 5" xfId="269"/>
    <cellStyle name="Normal 3 2 9 6" xfId="270"/>
    <cellStyle name="Normal 3 2 9 7" xfId="271"/>
    <cellStyle name="Normal 3 2 9 8" xfId="272"/>
    <cellStyle name="Normal 3 2 9 9" xfId="273"/>
    <cellStyle name="Normal 3 20" xfId="274"/>
    <cellStyle name="Normal 3 21" xfId="275"/>
    <cellStyle name="Normal 3 21 2" xfId="276"/>
    <cellStyle name="Normal 3 3" xfId="277"/>
    <cellStyle name="Normal 3 3 10" xfId="278"/>
    <cellStyle name="Normal 3 3 10 2" xfId="279"/>
    <cellStyle name="Normal 3 3 10 3" xfId="280"/>
    <cellStyle name="Normal 3 3 10 4" xfId="281"/>
    <cellStyle name="Normal 3 3 10 5" xfId="282"/>
    <cellStyle name="Normal 3 3 10 6" xfId="283"/>
    <cellStyle name="Normal 3 3 10 7" xfId="284"/>
    <cellStyle name="Normal 3 3 10 8" xfId="285"/>
    <cellStyle name="Normal 3 3 10 9" xfId="286"/>
    <cellStyle name="Normal 3 3 2" xfId="287"/>
    <cellStyle name="Normal 3 3 2 2" xfId="288"/>
    <cellStyle name="Normal 3 3 2 3" xfId="289"/>
    <cellStyle name="Normal 3 3 2 4" xfId="290"/>
    <cellStyle name="Normal 3 3 2 5" xfId="291"/>
    <cellStyle name="Normal 3 3 2 6" xfId="292"/>
    <cellStyle name="Normal 3 3 2 7" xfId="293"/>
    <cellStyle name="Normal 3 3 2 8" xfId="294"/>
    <cellStyle name="Normal 3 3 2 9" xfId="295"/>
    <cellStyle name="Normal 3 3 3" xfId="296"/>
    <cellStyle name="Normal 3 3 3 2" xfId="297"/>
    <cellStyle name="Normal 3 3 3 3" xfId="298"/>
    <cellStyle name="Normal 3 3 3 4" xfId="299"/>
    <cellStyle name="Normal 3 3 3 5" xfId="300"/>
    <cellStyle name="Normal 3 3 3 6" xfId="301"/>
    <cellStyle name="Normal 3 3 3 7" xfId="302"/>
    <cellStyle name="Normal 3 3 3 8" xfId="303"/>
    <cellStyle name="Normal 3 3 3 9" xfId="304"/>
    <cellStyle name="Normal 3 3 4" xfId="305"/>
    <cellStyle name="Normal 3 3 4 2" xfId="306"/>
    <cellStyle name="Normal 3 3 4 3" xfId="307"/>
    <cellStyle name="Normal 3 3 4 4" xfId="308"/>
    <cellStyle name="Normal 3 3 4 5" xfId="309"/>
    <cellStyle name="Normal 3 3 4 6" xfId="310"/>
    <cellStyle name="Normal 3 3 4 7" xfId="311"/>
    <cellStyle name="Normal 3 3 4 8" xfId="312"/>
    <cellStyle name="Normal 3 3 4 9" xfId="313"/>
    <cellStyle name="Normal 3 3 5" xfId="314"/>
    <cellStyle name="Normal 3 3 5 2" xfId="315"/>
    <cellStyle name="Normal 3 3 5 3" xfId="316"/>
    <cellStyle name="Normal 3 3 5 4" xfId="317"/>
    <cellStyle name="Normal 3 3 5 5" xfId="318"/>
    <cellStyle name="Normal 3 3 5 6" xfId="319"/>
    <cellStyle name="Normal 3 3 5 7" xfId="320"/>
    <cellStyle name="Normal 3 3 5 8" xfId="321"/>
    <cellStyle name="Normal 3 3 5 9" xfId="322"/>
    <cellStyle name="Normal 3 3 6" xfId="323"/>
    <cellStyle name="Normal 3 3 6 2" xfId="324"/>
    <cellStyle name="Normal 3 3 6 3" xfId="325"/>
    <cellStyle name="Normal 3 3 6 4" xfId="326"/>
    <cellStyle name="Normal 3 3 6 5" xfId="327"/>
    <cellStyle name="Normal 3 3 6 6" xfId="328"/>
    <cellStyle name="Normal 3 3 6 7" xfId="329"/>
    <cellStyle name="Normal 3 3 6 8" xfId="330"/>
    <cellStyle name="Normal 3 3 6 9" xfId="331"/>
    <cellStyle name="Normal 3 3 7" xfId="332"/>
    <cellStyle name="Normal 3 3 7 2" xfId="333"/>
    <cellStyle name="Normal 3 3 7 3" xfId="334"/>
    <cellStyle name="Normal 3 3 7 4" xfId="335"/>
    <cellStyle name="Normal 3 3 7 5" xfId="336"/>
    <cellStyle name="Normal 3 3 7 6" xfId="337"/>
    <cellStyle name="Normal 3 3 7 7" xfId="338"/>
    <cellStyle name="Normal 3 3 7 8" xfId="339"/>
    <cellStyle name="Normal 3 3 7 9" xfId="340"/>
    <cellStyle name="Normal 3 3 8" xfId="341"/>
    <cellStyle name="Normal 3 3 8 2" xfId="342"/>
    <cellStyle name="Normal 3 3 8 3" xfId="343"/>
    <cellStyle name="Normal 3 3 8 4" xfId="344"/>
    <cellStyle name="Normal 3 3 8 5" xfId="345"/>
    <cellStyle name="Normal 3 3 8 6" xfId="346"/>
    <cellStyle name="Normal 3 3 8 7" xfId="347"/>
    <cellStyle name="Normal 3 3 8 8" xfId="348"/>
    <cellStyle name="Normal 3 3 8 9" xfId="349"/>
    <cellStyle name="Normal 3 3 9" xfId="350"/>
    <cellStyle name="Normal 3 3 9 2" xfId="351"/>
    <cellStyle name="Normal 3 3 9 3" xfId="352"/>
    <cellStyle name="Normal 3 3 9 4" xfId="353"/>
    <cellStyle name="Normal 3 3 9 5" xfId="354"/>
    <cellStyle name="Normal 3 3 9 6" xfId="355"/>
    <cellStyle name="Normal 3 3 9 7" xfId="356"/>
    <cellStyle name="Normal 3 3 9 8" xfId="357"/>
    <cellStyle name="Normal 3 3 9 9" xfId="358"/>
    <cellStyle name="Normal 3 4" xfId="359"/>
    <cellStyle name="Normal 3 4 10" xfId="360"/>
    <cellStyle name="Normal 3 4 10 2" xfId="361"/>
    <cellStyle name="Normal 3 4 10 3" xfId="362"/>
    <cellStyle name="Normal 3 4 10 4" xfId="363"/>
    <cellStyle name="Normal 3 4 10 5" xfId="364"/>
    <cellStyle name="Normal 3 4 10 6" xfId="365"/>
    <cellStyle name="Normal 3 4 10 7" xfId="366"/>
    <cellStyle name="Normal 3 4 10 8" xfId="367"/>
    <cellStyle name="Normal 3 4 10 9" xfId="368"/>
    <cellStyle name="Normal 3 4 2" xfId="369"/>
    <cellStyle name="Normal 3 4 2 2" xfId="370"/>
    <cellStyle name="Normal 3 4 2 3" xfId="371"/>
    <cellStyle name="Normal 3 4 2 4" xfId="372"/>
    <cellStyle name="Normal 3 4 2 5" xfId="373"/>
    <cellStyle name="Normal 3 4 2 6" xfId="374"/>
    <cellStyle name="Normal 3 4 2 7" xfId="375"/>
    <cellStyle name="Normal 3 4 2 8" xfId="376"/>
    <cellStyle name="Normal 3 4 2 9" xfId="377"/>
    <cellStyle name="Normal 3 4 3" xfId="378"/>
    <cellStyle name="Normal 3 4 3 2" xfId="379"/>
    <cellStyle name="Normal 3 4 3 3" xfId="380"/>
    <cellStyle name="Normal 3 4 3 4" xfId="381"/>
    <cellStyle name="Normal 3 4 3 5" xfId="382"/>
    <cellStyle name="Normal 3 4 3 6" xfId="383"/>
    <cellStyle name="Normal 3 4 3 7" xfId="384"/>
    <cellStyle name="Normal 3 4 3 8" xfId="385"/>
    <cellStyle name="Normal 3 4 3 9" xfId="386"/>
    <cellStyle name="Normal 3 4 4" xfId="387"/>
    <cellStyle name="Normal 3 4 4 2" xfId="388"/>
    <cellStyle name="Normal 3 4 4 3" xfId="389"/>
    <cellStyle name="Normal 3 4 4 4" xfId="390"/>
    <cellStyle name="Normal 3 4 4 5" xfId="391"/>
    <cellStyle name="Normal 3 4 4 6" xfId="392"/>
    <cellStyle name="Normal 3 4 4 7" xfId="393"/>
    <cellStyle name="Normal 3 4 4 8" xfId="394"/>
    <cellStyle name="Normal 3 4 4 9" xfId="395"/>
    <cellStyle name="Normal 3 4 5" xfId="396"/>
    <cellStyle name="Normal 3 4 5 2" xfId="397"/>
    <cellStyle name="Normal 3 4 5 3" xfId="398"/>
    <cellStyle name="Normal 3 4 5 4" xfId="399"/>
    <cellStyle name="Normal 3 4 5 5" xfId="400"/>
    <cellStyle name="Normal 3 4 5 6" xfId="401"/>
    <cellStyle name="Normal 3 4 5 7" xfId="402"/>
    <cellStyle name="Normal 3 4 5 8" xfId="403"/>
    <cellStyle name="Normal 3 4 5 9" xfId="404"/>
    <cellStyle name="Normal 3 4 6" xfId="405"/>
    <cellStyle name="Normal 3 4 6 2" xfId="406"/>
    <cellStyle name="Normal 3 4 6 3" xfId="407"/>
    <cellStyle name="Normal 3 4 6 4" xfId="408"/>
    <cellStyle name="Normal 3 4 6 5" xfId="409"/>
    <cellStyle name="Normal 3 4 6 6" xfId="410"/>
    <cellStyle name="Normal 3 4 6 7" xfId="411"/>
    <cellStyle name="Normal 3 4 6 8" xfId="412"/>
    <cellStyle name="Normal 3 4 6 9" xfId="413"/>
    <cellStyle name="Normal 3 4 7" xfId="414"/>
    <cellStyle name="Normal 3 4 7 2" xfId="415"/>
    <cellStyle name="Normal 3 4 7 3" xfId="416"/>
    <cellStyle name="Normal 3 4 7 4" xfId="417"/>
    <cellStyle name="Normal 3 4 7 5" xfId="418"/>
    <cellStyle name="Normal 3 4 7 6" xfId="419"/>
    <cellStyle name="Normal 3 4 7 7" xfId="420"/>
    <cellStyle name="Normal 3 4 7 8" xfId="421"/>
    <cellStyle name="Normal 3 4 7 9" xfId="422"/>
    <cellStyle name="Normal 3 4 8" xfId="423"/>
    <cellStyle name="Normal 3 4 8 2" xfId="424"/>
    <cellStyle name="Normal 3 4 8 3" xfId="425"/>
    <cellStyle name="Normal 3 4 8 4" xfId="426"/>
    <cellStyle name="Normal 3 4 8 5" xfId="427"/>
    <cellStyle name="Normal 3 4 8 6" xfId="428"/>
    <cellStyle name="Normal 3 4 8 7" xfId="429"/>
    <cellStyle name="Normal 3 4 8 8" xfId="430"/>
    <cellStyle name="Normal 3 4 8 9" xfId="431"/>
    <cellStyle name="Normal 3 4 9" xfId="432"/>
    <cellStyle name="Normal 3 4 9 2" xfId="433"/>
    <cellStyle name="Normal 3 4 9 3" xfId="434"/>
    <cellStyle name="Normal 3 4 9 4" xfId="435"/>
    <cellStyle name="Normal 3 4 9 5" xfId="436"/>
    <cellStyle name="Normal 3 4 9 6" xfId="437"/>
    <cellStyle name="Normal 3 4 9 7" xfId="438"/>
    <cellStyle name="Normal 3 4 9 8" xfId="439"/>
    <cellStyle name="Normal 3 4 9 9" xfId="440"/>
    <cellStyle name="Normal 3 5" xfId="441"/>
    <cellStyle name="Normal 3 5 10" xfId="442"/>
    <cellStyle name="Normal 3 5 10 2" xfId="443"/>
    <cellStyle name="Normal 3 5 10 3" xfId="444"/>
    <cellStyle name="Normal 3 5 10 4" xfId="445"/>
    <cellStyle name="Normal 3 5 10 5" xfId="446"/>
    <cellStyle name="Normal 3 5 10 6" xfId="447"/>
    <cellStyle name="Normal 3 5 10 7" xfId="448"/>
    <cellStyle name="Normal 3 5 10 8" xfId="449"/>
    <cellStyle name="Normal 3 5 10 9" xfId="450"/>
    <cellStyle name="Normal 3 5 2" xfId="451"/>
    <cellStyle name="Normal 3 5 2 2" xfId="452"/>
    <cellStyle name="Normal 3 5 2 3" xfId="453"/>
    <cellStyle name="Normal 3 5 2 4" xfId="454"/>
    <cellStyle name="Normal 3 5 2 5" xfId="455"/>
    <cellStyle name="Normal 3 5 2 6" xfId="456"/>
    <cellStyle name="Normal 3 5 2 7" xfId="457"/>
    <cellStyle name="Normal 3 5 2 8" xfId="458"/>
    <cellStyle name="Normal 3 5 2 9" xfId="459"/>
    <cellStyle name="Normal 3 5 3" xfId="460"/>
    <cellStyle name="Normal 3 5 3 2" xfId="461"/>
    <cellStyle name="Normal 3 5 3 3" xfId="462"/>
    <cellStyle name="Normal 3 5 3 4" xfId="463"/>
    <cellStyle name="Normal 3 5 3 5" xfId="464"/>
    <cellStyle name="Normal 3 5 3 6" xfId="465"/>
    <cellStyle name="Normal 3 5 3 7" xfId="466"/>
    <cellStyle name="Normal 3 5 3 8" xfId="467"/>
    <cellStyle name="Normal 3 5 3 9" xfId="468"/>
    <cellStyle name="Normal 3 5 4" xfId="469"/>
    <cellStyle name="Normal 3 5 4 2" xfId="470"/>
    <cellStyle name="Normal 3 5 4 3" xfId="471"/>
    <cellStyle name="Normal 3 5 4 4" xfId="472"/>
    <cellStyle name="Normal 3 5 4 5" xfId="473"/>
    <cellStyle name="Normal 3 5 4 6" xfId="474"/>
    <cellStyle name="Normal 3 5 4 7" xfId="475"/>
    <cellStyle name="Normal 3 5 4 8" xfId="476"/>
    <cellStyle name="Normal 3 5 4 9" xfId="477"/>
    <cellStyle name="Normal 3 5 5" xfId="478"/>
    <cellStyle name="Normal 3 5 5 2" xfId="479"/>
    <cellStyle name="Normal 3 5 5 3" xfId="480"/>
    <cellStyle name="Normal 3 5 5 4" xfId="481"/>
    <cellStyle name="Normal 3 5 5 5" xfId="482"/>
    <cellStyle name="Normal 3 5 5 6" xfId="483"/>
    <cellStyle name="Normal 3 5 5 7" xfId="484"/>
    <cellStyle name="Normal 3 5 5 8" xfId="485"/>
    <cellStyle name="Normal 3 5 5 9" xfId="486"/>
    <cellStyle name="Normal 3 5 6" xfId="487"/>
    <cellStyle name="Normal 3 5 6 2" xfId="488"/>
    <cellStyle name="Normal 3 5 6 3" xfId="489"/>
    <cellStyle name="Normal 3 5 6 4" xfId="490"/>
    <cellStyle name="Normal 3 5 6 5" xfId="491"/>
    <cellStyle name="Normal 3 5 6 6" xfId="492"/>
    <cellStyle name="Normal 3 5 6 7" xfId="493"/>
    <cellStyle name="Normal 3 5 6 8" xfId="494"/>
    <cellStyle name="Normal 3 5 6 9" xfId="495"/>
    <cellStyle name="Normal 3 5 7" xfId="496"/>
    <cellStyle name="Normal 3 5 7 2" xfId="497"/>
    <cellStyle name="Normal 3 5 7 3" xfId="498"/>
    <cellStyle name="Normal 3 5 7 4" xfId="499"/>
    <cellStyle name="Normal 3 5 7 5" xfId="500"/>
    <cellStyle name="Normal 3 5 7 6" xfId="501"/>
    <cellStyle name="Normal 3 5 7 7" xfId="502"/>
    <cellStyle name="Normal 3 5 7 8" xfId="503"/>
    <cellStyle name="Normal 3 5 7 9" xfId="504"/>
    <cellStyle name="Normal 3 5 8" xfId="505"/>
    <cellStyle name="Normal 3 5 8 2" xfId="506"/>
    <cellStyle name="Normal 3 5 8 3" xfId="507"/>
    <cellStyle name="Normal 3 5 8 4" xfId="508"/>
    <cellStyle name="Normal 3 5 8 5" xfId="509"/>
    <cellStyle name="Normal 3 5 8 6" xfId="510"/>
    <cellStyle name="Normal 3 5 8 7" xfId="511"/>
    <cellStyle name="Normal 3 5 8 8" xfId="512"/>
    <cellStyle name="Normal 3 5 8 9" xfId="513"/>
    <cellStyle name="Normal 3 5 9" xfId="514"/>
    <cellStyle name="Normal 3 5 9 2" xfId="515"/>
    <cellStyle name="Normal 3 5 9 3" xfId="516"/>
    <cellStyle name="Normal 3 5 9 4" xfId="517"/>
    <cellStyle name="Normal 3 5 9 5" xfId="518"/>
    <cellStyle name="Normal 3 5 9 6" xfId="519"/>
    <cellStyle name="Normal 3 5 9 7" xfId="520"/>
    <cellStyle name="Normal 3 5 9 8" xfId="521"/>
    <cellStyle name="Normal 3 5 9 9" xfId="522"/>
    <cellStyle name="Normal 3 6" xfId="523"/>
    <cellStyle name="Normal 3 7" xfId="524"/>
    <cellStyle name="Normal 3 8" xfId="525"/>
    <cellStyle name="Normal 3 9" xfId="526"/>
    <cellStyle name="Normal 4" xfId="527"/>
    <cellStyle name="Normal 4 10" xfId="528"/>
    <cellStyle name="Normal 4 11" xfId="529"/>
    <cellStyle name="Normal 4 11 2" xfId="530"/>
    <cellStyle name="Normal 4 11 3" xfId="531"/>
    <cellStyle name="Normal 4 12" xfId="532"/>
    <cellStyle name="Normal 4 13" xfId="533"/>
    <cellStyle name="Normal 4 14" xfId="534"/>
    <cellStyle name="Normal 4 15" xfId="535"/>
    <cellStyle name="Normal 4 16" xfId="536"/>
    <cellStyle name="Normal 4 17" xfId="537"/>
    <cellStyle name="Normal 4 18" xfId="538"/>
    <cellStyle name="Normal 4 19" xfId="539"/>
    <cellStyle name="Normal 4 2" xfId="540"/>
    <cellStyle name="Normal 4 2 10" xfId="541"/>
    <cellStyle name="Normal 4 2 11" xfId="542"/>
    <cellStyle name="Normal 4 2 12" xfId="543"/>
    <cellStyle name="Normal 4 2 13" xfId="544"/>
    <cellStyle name="Normal 4 2 14" xfId="545"/>
    <cellStyle name="Normal 4 2 15" xfId="546"/>
    <cellStyle name="Normal 4 2 16" xfId="547"/>
    <cellStyle name="Normal 4 2 2" xfId="548"/>
    <cellStyle name="Normal 4 2 3" xfId="549"/>
    <cellStyle name="Normal 4 2 4" xfId="550"/>
    <cellStyle name="Normal 4 2 5" xfId="551"/>
    <cellStyle name="Normal 4 2 6" xfId="552"/>
    <cellStyle name="Normal 4 2 7" xfId="553"/>
    <cellStyle name="Normal 4 2 8" xfId="554"/>
    <cellStyle name="Normal 4 2 9" xfId="555"/>
    <cellStyle name="Normal 4 20" xfId="556"/>
    <cellStyle name="Normal 4 21" xfId="557"/>
    <cellStyle name="Normal 4 22" xfId="558"/>
    <cellStyle name="Normal 4 23" xfId="559"/>
    <cellStyle name="Normal 4 24" xfId="560"/>
    <cellStyle name="Normal 4 25" xfId="561"/>
    <cellStyle name="Normal 4 26" xfId="562"/>
    <cellStyle name="Normal 4 27" xfId="563"/>
    <cellStyle name="Normal 4 28" xfId="564"/>
    <cellStyle name="Normal 4 3" xfId="565"/>
    <cellStyle name="Normal 4 4" xfId="566"/>
    <cellStyle name="Normal 4 5" xfId="567"/>
    <cellStyle name="Normal 4 6" xfId="568"/>
    <cellStyle name="Normal 4 7" xfId="569"/>
    <cellStyle name="Normal 4 8" xfId="570"/>
    <cellStyle name="Normal 4 9" xfId="571"/>
    <cellStyle name="Normal 5" xfId="572"/>
    <cellStyle name="Normal 5 2" xfId="573"/>
    <cellStyle name="Normal 5 2 2" xfId="574"/>
    <cellStyle name="Normal 5 2 3" xfId="575"/>
    <cellStyle name="Normal 5 2 4" xfId="576"/>
    <cellStyle name="Normal 5 2 5" xfId="577"/>
    <cellStyle name="Normal 5 2 6" xfId="578"/>
    <cellStyle name="Normal 5 2 7" xfId="579"/>
    <cellStyle name="Normal 5 2 8" xfId="580"/>
    <cellStyle name="Normal 5 2 9" xfId="581"/>
    <cellStyle name="Normal 5 3" xfId="582"/>
    <cellStyle name="Normal 5 3 2" xfId="583"/>
    <cellStyle name="Normal 5 3 3" xfId="584"/>
    <cellStyle name="Normal 5 3 4" xfId="585"/>
    <cellStyle name="Normal 5 3 5" xfId="586"/>
    <cellStyle name="Normal 5 3 6" xfId="587"/>
    <cellStyle name="Normal 5 3 7" xfId="588"/>
    <cellStyle name="Normal 5 3 8" xfId="589"/>
    <cellStyle name="Normal 5 3 9" xfId="590"/>
    <cellStyle name="Normal 5 4" xfId="591"/>
    <cellStyle name="Normal 5 4 2" xfId="592"/>
    <cellStyle name="Normal 5 4 3" xfId="593"/>
    <cellStyle name="Normal 5 4 4" xfId="594"/>
    <cellStyle name="Normal 5 4 5" xfId="595"/>
    <cellStyle name="Normal 5 4 6" xfId="596"/>
    <cellStyle name="Normal 5 4 7" xfId="597"/>
    <cellStyle name="Normal 5 4 8" xfId="598"/>
    <cellStyle name="Normal 5 4 9" xfId="599"/>
    <cellStyle name="Normal 5 5" xfId="600"/>
    <cellStyle name="Normal 5 5 2" xfId="601"/>
    <cellStyle name="Normal 5 5 3" xfId="602"/>
    <cellStyle name="Normal 5 5 4" xfId="603"/>
    <cellStyle name="Normal 5 5 5" xfId="604"/>
    <cellStyle name="Normal 5 5 6" xfId="605"/>
    <cellStyle name="Normal 5 5 7" xfId="606"/>
    <cellStyle name="Normal 5 5 8" xfId="607"/>
    <cellStyle name="Normal 5 5 9" xfId="608"/>
    <cellStyle name="Normal 6" xfId="609"/>
    <cellStyle name="Normal 6 10" xfId="610"/>
    <cellStyle name="Normal 6 11" xfId="611"/>
    <cellStyle name="Normal 6 12" xfId="612"/>
    <cellStyle name="Normal 6 13" xfId="613"/>
    <cellStyle name="Normal 6 2" xfId="614"/>
    <cellStyle name="Normal 6 2 10" xfId="615"/>
    <cellStyle name="Normal 6 2 10 2" xfId="616"/>
    <cellStyle name="Normal 6 2 10 3" xfId="617"/>
    <cellStyle name="Normal 6 2 10 4" xfId="618"/>
    <cellStyle name="Normal 6 2 10 5" xfId="619"/>
    <cellStyle name="Normal 6 2 10 6" xfId="620"/>
    <cellStyle name="Normal 6 2 10 7" xfId="621"/>
    <cellStyle name="Normal 6 2 10 8" xfId="622"/>
    <cellStyle name="Normal 6 2 10 9" xfId="623"/>
    <cellStyle name="Normal 6 2 2" xfId="624"/>
    <cellStyle name="Normal 6 2 2 2" xfId="625"/>
    <cellStyle name="Normal 6 2 2 3" xfId="626"/>
    <cellStyle name="Normal 6 2 2 4" xfId="627"/>
    <cellStyle name="Normal 6 2 2 5" xfId="628"/>
    <cellStyle name="Normal 6 2 2 6" xfId="629"/>
    <cellStyle name="Normal 6 2 2 7" xfId="630"/>
    <cellStyle name="Normal 6 2 2 8" xfId="631"/>
    <cellStyle name="Normal 6 2 2 9" xfId="632"/>
    <cellStyle name="Normal 6 2 3" xfId="633"/>
    <cellStyle name="Normal 6 2 3 2" xfId="634"/>
    <cellStyle name="Normal 6 2 3 3" xfId="635"/>
    <cellStyle name="Normal 6 2 3 4" xfId="636"/>
    <cellStyle name="Normal 6 2 3 5" xfId="637"/>
    <cellStyle name="Normal 6 2 3 6" xfId="638"/>
    <cellStyle name="Normal 6 2 3 7" xfId="639"/>
    <cellStyle name="Normal 6 2 3 8" xfId="640"/>
    <cellStyle name="Normal 6 2 3 9" xfId="641"/>
    <cellStyle name="Normal 6 2 4" xfId="642"/>
    <cellStyle name="Normal 6 2 4 2" xfId="643"/>
    <cellStyle name="Normal 6 2 4 3" xfId="644"/>
    <cellStyle name="Normal 6 2 4 4" xfId="645"/>
    <cellStyle name="Normal 6 2 4 5" xfId="646"/>
    <cellStyle name="Normal 6 2 4 6" xfId="647"/>
    <cellStyle name="Normal 6 2 4 7" xfId="648"/>
    <cellStyle name="Normal 6 2 4 8" xfId="649"/>
    <cellStyle name="Normal 6 2 4 9" xfId="650"/>
    <cellStyle name="Normal 6 2 5" xfId="651"/>
    <cellStyle name="Normal 6 2 5 2" xfId="652"/>
    <cellStyle name="Normal 6 2 5 3" xfId="653"/>
    <cellStyle name="Normal 6 2 5 4" xfId="654"/>
    <cellStyle name="Normal 6 2 5 5" xfId="655"/>
    <cellStyle name="Normal 6 2 5 6" xfId="656"/>
    <cellStyle name="Normal 6 2 5 7" xfId="657"/>
    <cellStyle name="Normal 6 2 5 8" xfId="658"/>
    <cellStyle name="Normal 6 2 5 9" xfId="659"/>
    <cellStyle name="Normal 6 2 6" xfId="660"/>
    <cellStyle name="Normal 6 2 6 2" xfId="661"/>
    <cellStyle name="Normal 6 2 6 3" xfId="662"/>
    <cellStyle name="Normal 6 2 6 4" xfId="663"/>
    <cellStyle name="Normal 6 2 6 5" xfId="664"/>
    <cellStyle name="Normal 6 2 6 6" xfId="665"/>
    <cellStyle name="Normal 6 2 6 7" xfId="666"/>
    <cellStyle name="Normal 6 2 6 8" xfId="667"/>
    <cellStyle name="Normal 6 2 6 9" xfId="668"/>
    <cellStyle name="Normal 6 2 7" xfId="669"/>
    <cellStyle name="Normal 6 2 7 2" xfId="670"/>
    <cellStyle name="Normal 6 2 7 3" xfId="671"/>
    <cellStyle name="Normal 6 2 7 4" xfId="672"/>
    <cellStyle name="Normal 6 2 7 5" xfId="673"/>
    <cellStyle name="Normal 6 2 7 6" xfId="674"/>
    <cellStyle name="Normal 6 2 7 7" xfId="675"/>
    <cellStyle name="Normal 6 2 7 8" xfId="676"/>
    <cellStyle name="Normal 6 2 7 9" xfId="677"/>
    <cellStyle name="Normal 6 2 8" xfId="678"/>
    <cellStyle name="Normal 6 2 8 2" xfId="679"/>
    <cellStyle name="Normal 6 2 8 3" xfId="680"/>
    <cellStyle name="Normal 6 2 8 4" xfId="681"/>
    <cellStyle name="Normal 6 2 8 5" xfId="682"/>
    <cellStyle name="Normal 6 2 8 6" xfId="683"/>
    <cellStyle name="Normal 6 2 8 7" xfId="684"/>
    <cellStyle name="Normal 6 2 8 8" xfId="685"/>
    <cellStyle name="Normal 6 2 8 9" xfId="686"/>
    <cellStyle name="Normal 6 2 9" xfId="687"/>
    <cellStyle name="Normal 6 2 9 2" xfId="688"/>
    <cellStyle name="Normal 6 2 9 3" xfId="689"/>
    <cellStyle name="Normal 6 2 9 4" xfId="690"/>
    <cellStyle name="Normal 6 2 9 5" xfId="691"/>
    <cellStyle name="Normal 6 2 9 6" xfId="692"/>
    <cellStyle name="Normal 6 2 9 7" xfId="693"/>
    <cellStyle name="Normal 6 2 9 8" xfId="694"/>
    <cellStyle name="Normal 6 2 9 9" xfId="695"/>
    <cellStyle name="Normal 6 3" xfId="696"/>
    <cellStyle name="Normal 6 3 2" xfId="697"/>
    <cellStyle name="Normal 6 3 3" xfId="698"/>
    <cellStyle name="Normal 6 3 4" xfId="699"/>
    <cellStyle name="Normal 6 3 5" xfId="700"/>
    <cellStyle name="Normal 6 3 6" xfId="701"/>
    <cellStyle name="Normal 6 3 7" xfId="702"/>
    <cellStyle name="Normal 6 3 8" xfId="703"/>
    <cellStyle name="Normal 6 3 9" xfId="704"/>
    <cellStyle name="Normal 6 4" xfId="705"/>
    <cellStyle name="Normal 6 4 2" xfId="706"/>
    <cellStyle name="Normal 6 4 3" xfId="707"/>
    <cellStyle name="Normal 6 4 4" xfId="708"/>
    <cellStyle name="Normal 6 4 5" xfId="709"/>
    <cellStyle name="Normal 6 4 6" xfId="710"/>
    <cellStyle name="Normal 6 4 7" xfId="711"/>
    <cellStyle name="Normal 6 4 8" xfId="712"/>
    <cellStyle name="Normal 6 4 9" xfId="713"/>
    <cellStyle name="Normal 6 5" xfId="714"/>
    <cellStyle name="Normal 6 5 2" xfId="715"/>
    <cellStyle name="Normal 6 5 3" xfId="716"/>
    <cellStyle name="Normal 6 5 4" xfId="717"/>
    <cellStyle name="Normal 6 5 5" xfId="718"/>
    <cellStyle name="Normal 6 5 6" xfId="719"/>
    <cellStyle name="Normal 6 5 7" xfId="720"/>
    <cellStyle name="Normal 6 5 8" xfId="721"/>
    <cellStyle name="Normal 6 5 9" xfId="722"/>
    <cellStyle name="Normal 6 6" xfId="723"/>
    <cellStyle name="Normal 6 7" xfId="724"/>
    <cellStyle name="Normal 6 8" xfId="725"/>
    <cellStyle name="Normal 6 9" xfId="726"/>
    <cellStyle name="Normal 7" xfId="727"/>
    <cellStyle name="Normal 8" xfId="728"/>
    <cellStyle name="Normal 8 10" xfId="729"/>
    <cellStyle name="Normal 8 10 2" xfId="730"/>
    <cellStyle name="Normal 8 10 3" xfId="731"/>
    <cellStyle name="Normal 8 10 4" xfId="732"/>
    <cellStyle name="Normal 8 10 5" xfId="733"/>
    <cellStyle name="Normal 8 10 6" xfId="734"/>
    <cellStyle name="Normal 8 10 7" xfId="735"/>
    <cellStyle name="Normal 8 10 8" xfId="736"/>
    <cellStyle name="Normal 8 10 9" xfId="737"/>
    <cellStyle name="Normal 8 2" xfId="738"/>
    <cellStyle name="Normal 8 2 2" xfId="739"/>
    <cellStyle name="Normal 8 2 3" xfId="740"/>
    <cellStyle name="Normal 8 2 4" xfId="741"/>
    <cellStyle name="Normal 8 2 5" xfId="742"/>
    <cellStyle name="Normal 8 2 6" xfId="743"/>
    <cellStyle name="Normal 8 2 7" xfId="744"/>
    <cellStyle name="Normal 8 2 8" xfId="745"/>
    <cellStyle name="Normal 8 2 9" xfId="746"/>
    <cellStyle name="Normal 8 3" xfId="747"/>
    <cellStyle name="Normal 8 3 2" xfId="748"/>
    <cellStyle name="Normal 8 3 3" xfId="749"/>
    <cellStyle name="Normal 8 3 4" xfId="750"/>
    <cellStyle name="Normal 8 3 5" xfId="751"/>
    <cellStyle name="Normal 8 3 6" xfId="752"/>
    <cellStyle name="Normal 8 3 7" xfId="753"/>
    <cellStyle name="Normal 8 3 8" xfId="754"/>
    <cellStyle name="Normal 8 3 9" xfId="755"/>
    <cellStyle name="Normal 8 4" xfId="756"/>
    <cellStyle name="Normal 8 4 2" xfId="757"/>
    <cellStyle name="Normal 8 4 3" xfId="758"/>
    <cellStyle name="Normal 8 4 4" xfId="759"/>
    <cellStyle name="Normal 8 4 5" xfId="760"/>
    <cellStyle name="Normal 8 4 6" xfId="761"/>
    <cellStyle name="Normal 8 4 7" xfId="762"/>
    <cellStyle name="Normal 8 4 8" xfId="763"/>
    <cellStyle name="Normal 8 4 9" xfId="764"/>
    <cellStyle name="Normal 8 5" xfId="765"/>
    <cellStyle name="Normal 8 5 2" xfId="766"/>
    <cellStyle name="Normal 8 5 3" xfId="767"/>
    <cellStyle name="Normal 8 5 4" xfId="768"/>
    <cellStyle name="Normal 8 5 5" xfId="769"/>
    <cellStyle name="Normal 8 5 6" xfId="770"/>
    <cellStyle name="Normal 8 5 7" xfId="771"/>
    <cellStyle name="Normal 8 5 8" xfId="772"/>
    <cellStyle name="Normal 8 5 9" xfId="773"/>
    <cellStyle name="Normal 8 6" xfId="774"/>
    <cellStyle name="Normal 8 6 2" xfId="775"/>
    <cellStyle name="Normal 8 6 3" xfId="776"/>
    <cellStyle name="Normal 8 6 4" xfId="777"/>
    <cellStyle name="Normal 8 6 5" xfId="778"/>
    <cellStyle name="Normal 8 6 6" xfId="779"/>
    <cellStyle name="Normal 8 6 7" xfId="780"/>
    <cellStyle name="Normal 8 6 8" xfId="781"/>
    <cellStyle name="Normal 8 6 9" xfId="782"/>
    <cellStyle name="Normal 8 7" xfId="783"/>
    <cellStyle name="Normal 8 7 2" xfId="784"/>
    <cellStyle name="Normal 8 7 3" xfId="785"/>
    <cellStyle name="Normal 8 7 4" xfId="786"/>
    <cellStyle name="Normal 8 7 5" xfId="787"/>
    <cellStyle name="Normal 8 7 6" xfId="788"/>
    <cellStyle name="Normal 8 7 7" xfId="789"/>
    <cellStyle name="Normal 8 7 8" xfId="790"/>
    <cellStyle name="Normal 8 7 9" xfId="791"/>
    <cellStyle name="Normal 8 8" xfId="792"/>
    <cellStyle name="Normal 8 8 2" xfId="793"/>
    <cellStyle name="Normal 8 8 3" xfId="794"/>
    <cellStyle name="Normal 8 8 4" xfId="795"/>
    <cellStyle name="Normal 8 8 5" xfId="796"/>
    <cellStyle name="Normal 8 8 6" xfId="797"/>
    <cellStyle name="Normal 8 8 7" xfId="798"/>
    <cellStyle name="Normal 8 8 8" xfId="799"/>
    <cellStyle name="Normal 8 8 9" xfId="800"/>
    <cellStyle name="Normal 8 9" xfId="801"/>
    <cellStyle name="Normal 8 9 2" xfId="802"/>
    <cellStyle name="Normal 8 9 3" xfId="803"/>
    <cellStyle name="Normal 8 9 4" xfId="804"/>
    <cellStyle name="Normal 8 9 5" xfId="805"/>
    <cellStyle name="Normal 8 9 6" xfId="806"/>
    <cellStyle name="Normal 8 9 7" xfId="807"/>
    <cellStyle name="Normal 8 9 8" xfId="808"/>
    <cellStyle name="Normal 8 9 9" xfId="809"/>
    <cellStyle name="Normal 9" xfId="810"/>
    <cellStyle name="Normal 9 10" xfId="811"/>
    <cellStyle name="Normal 9 11" xfId="812"/>
    <cellStyle name="Normal 9 12" xfId="813"/>
    <cellStyle name="Normal 9 13" xfId="814"/>
    <cellStyle name="Normal 9 14" xfId="815"/>
    <cellStyle name="Normal 9 15" xfId="816"/>
    <cellStyle name="Normal 9 16" xfId="817"/>
    <cellStyle name="Normal 9 17" xfId="818"/>
    <cellStyle name="Normal 9 18" xfId="819"/>
    <cellStyle name="Normal 9 19" xfId="820"/>
    <cellStyle name="Normal 9 2" xfId="821"/>
    <cellStyle name="Normal 9 2 2" xfId="822"/>
    <cellStyle name="Normal 9 2 3" xfId="823"/>
    <cellStyle name="Normal 9 20" xfId="824"/>
    <cellStyle name="Normal 9 21" xfId="825"/>
    <cellStyle name="Normal 9 22" xfId="826"/>
    <cellStyle name="Normal 9 3" xfId="827"/>
    <cellStyle name="Normal 9 3 2" xfId="828"/>
    <cellStyle name="Normal 9 3 3" xfId="829"/>
    <cellStyle name="Normal 9 4" xfId="830"/>
    <cellStyle name="Normal 9 5" xfId="831"/>
    <cellStyle name="Normal 9 6" xfId="832"/>
    <cellStyle name="Normal 9 7" xfId="833"/>
    <cellStyle name="Normal 9 8" xfId="834"/>
    <cellStyle name="Normal 9 9" xfId="835"/>
    <cellStyle name="Note" xfId="836"/>
    <cellStyle name="Output" xfId="837"/>
    <cellStyle name="Parastais_Lapa1" xfId="838"/>
    <cellStyle name="Percent" xfId="839"/>
    <cellStyle name="Stils 1" xfId="840"/>
    <cellStyle name="Style 1" xfId="841"/>
    <cellStyle name="Title" xfId="842"/>
    <cellStyle name="Total" xfId="843"/>
    <cellStyle name="Warning Text" xfId="844"/>
    <cellStyle name="Обычный_Лист1" xfId="8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view="pageLayout" zoomScaleNormal="90" workbookViewId="0" topLeftCell="A1">
      <selection activeCell="D35" sqref="D35"/>
    </sheetView>
  </sheetViews>
  <sheetFormatPr defaultColWidth="9.140625" defaultRowHeight="12.75"/>
  <cols>
    <col min="1" max="1" width="2.7109375" style="1" customWidth="1"/>
    <col min="2" max="2" width="33.57421875" style="1" customWidth="1"/>
    <col min="3" max="3" width="6.00390625" style="1" customWidth="1"/>
    <col min="4" max="4" width="8.28125" style="1" customWidth="1"/>
    <col min="5" max="5" width="9.140625" style="1" customWidth="1"/>
    <col min="6" max="6" width="11.00390625" style="1" customWidth="1"/>
    <col min="7" max="9" width="9.140625" style="42" customWidth="1"/>
    <col min="10" max="16384" width="9.140625" style="1" customWidth="1"/>
  </cols>
  <sheetData>
    <row r="1" ht="14.25">
      <c r="F1" s="59" t="s">
        <v>13</v>
      </c>
    </row>
    <row r="2" spans="5:10" ht="15.75">
      <c r="E2" s="104" t="s">
        <v>51</v>
      </c>
      <c r="F2" s="104"/>
      <c r="G2" s="104"/>
      <c r="H2" s="104"/>
      <c r="I2" s="104"/>
      <c r="J2" s="104"/>
    </row>
    <row r="3" ht="12">
      <c r="F3" s="58"/>
    </row>
    <row r="4" spans="1:7" ht="12.75">
      <c r="A4" s="102" t="s">
        <v>48</v>
      </c>
      <c r="B4" s="102"/>
      <c r="C4" s="102"/>
      <c r="D4" s="102"/>
      <c r="E4" s="102"/>
      <c r="F4" s="102"/>
      <c r="G4" s="102"/>
    </row>
    <row r="5" spans="1:7" ht="12.75">
      <c r="A5" s="102" t="s">
        <v>49</v>
      </c>
      <c r="B5" s="102"/>
      <c r="C5" s="102"/>
      <c r="D5" s="102"/>
      <c r="E5" s="66"/>
      <c r="F5" s="66"/>
      <c r="G5" s="66"/>
    </row>
    <row r="6" spans="1:7" ht="12.75">
      <c r="A6" s="67" t="s">
        <v>50</v>
      </c>
      <c r="B6" s="67"/>
      <c r="C6" s="67"/>
      <c r="D6" s="67"/>
      <c r="E6" s="67"/>
      <c r="F6" s="66"/>
      <c r="G6" s="66"/>
    </row>
    <row r="7" spans="1:7" ht="12.75">
      <c r="A7" s="103" t="s">
        <v>0</v>
      </c>
      <c r="B7" s="103"/>
      <c r="C7" s="103"/>
      <c r="D7" s="66"/>
      <c r="E7" s="66"/>
      <c r="F7" s="66"/>
      <c r="G7" s="66"/>
    </row>
    <row r="8" spans="1:15" ht="12">
      <c r="A8" s="2"/>
      <c r="B8" s="3"/>
      <c r="C8" s="2"/>
      <c r="D8" s="2"/>
      <c r="E8" s="2"/>
      <c r="F8" s="5"/>
      <c r="G8" s="2"/>
      <c r="H8" s="2"/>
      <c r="I8" s="2"/>
      <c r="J8" s="2"/>
      <c r="K8" s="2"/>
      <c r="L8" s="4"/>
      <c r="M8" s="4"/>
      <c r="N8" s="4"/>
      <c r="O8" s="4"/>
    </row>
    <row r="9" spans="1:15" ht="12">
      <c r="A9" s="2"/>
      <c r="B9" s="3"/>
      <c r="C9" s="2"/>
      <c r="D9" s="2"/>
      <c r="E9" s="2"/>
      <c r="F9" s="2"/>
      <c r="G9" s="2"/>
      <c r="H9" s="2"/>
      <c r="I9" s="2"/>
      <c r="J9" s="2"/>
      <c r="K9" s="2" t="s">
        <v>16</v>
      </c>
      <c r="L9" s="4"/>
      <c r="M9" s="4">
        <f>O50</f>
        <v>0</v>
      </c>
      <c r="N9" s="4"/>
      <c r="O9" s="4"/>
    </row>
    <row r="10" spans="1:15" ht="12">
      <c r="A10" s="6"/>
      <c r="B10" s="7"/>
      <c r="C10" s="6"/>
      <c r="D10" s="6"/>
      <c r="E10" s="6"/>
      <c r="F10" s="6"/>
      <c r="G10" s="6"/>
      <c r="H10" s="6"/>
      <c r="I10" s="6"/>
      <c r="J10" s="6"/>
      <c r="K10" s="6"/>
      <c r="L10" s="8"/>
      <c r="M10" s="9"/>
      <c r="N10" s="8"/>
      <c r="O10" s="8"/>
    </row>
    <row r="11" spans="1:15" ht="12" hidden="1">
      <c r="A11" s="6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17" customFormat="1" ht="11.25">
      <c r="A12" s="10"/>
      <c r="B12" s="11"/>
      <c r="C12" s="12"/>
      <c r="D12" s="12"/>
      <c r="E12" s="13" t="s">
        <v>24</v>
      </c>
      <c r="F12" s="14"/>
      <c r="G12" s="43"/>
      <c r="H12" s="43"/>
      <c r="I12" s="43"/>
      <c r="J12" s="14"/>
      <c r="K12" s="13" t="s">
        <v>25</v>
      </c>
      <c r="L12" s="15"/>
      <c r="M12" s="15"/>
      <c r="N12" s="15"/>
      <c r="O12" s="16"/>
    </row>
    <row r="13" spans="1:15" s="17" customFormat="1" ht="11.25">
      <c r="A13" s="18"/>
      <c r="B13" s="19" t="s">
        <v>8</v>
      </c>
      <c r="C13" s="20" t="s">
        <v>9</v>
      </c>
      <c r="D13" s="20" t="s">
        <v>10</v>
      </c>
      <c r="E13" s="21" t="s">
        <v>1</v>
      </c>
      <c r="F13" s="21" t="s">
        <v>2</v>
      </c>
      <c r="G13" s="44" t="s">
        <v>3</v>
      </c>
      <c r="H13" s="44" t="s">
        <v>4</v>
      </c>
      <c r="I13" s="44" t="s">
        <v>5</v>
      </c>
      <c r="J13" s="21" t="s">
        <v>6</v>
      </c>
      <c r="K13" s="21" t="s">
        <v>1</v>
      </c>
      <c r="L13" s="22" t="s">
        <v>3</v>
      </c>
      <c r="M13" s="22" t="s">
        <v>4</v>
      </c>
      <c r="N13" s="22" t="s">
        <v>5</v>
      </c>
      <c r="O13" s="22" t="s">
        <v>6</v>
      </c>
    </row>
    <row r="14" spans="1:15" s="17" customFormat="1" ht="11.25">
      <c r="A14" s="23"/>
      <c r="B14" s="24"/>
      <c r="C14" s="25"/>
      <c r="D14" s="25"/>
      <c r="E14" s="26" t="s">
        <v>7</v>
      </c>
      <c r="F14" s="26" t="s">
        <v>14</v>
      </c>
      <c r="G14" s="45" t="s">
        <v>15</v>
      </c>
      <c r="H14" s="45" t="s">
        <v>15</v>
      </c>
      <c r="I14" s="45" t="s">
        <v>15</v>
      </c>
      <c r="J14" s="26" t="s">
        <v>15</v>
      </c>
      <c r="K14" s="26" t="s">
        <v>7</v>
      </c>
      <c r="L14" s="27" t="s">
        <v>15</v>
      </c>
      <c r="M14" s="27" t="s">
        <v>15</v>
      </c>
      <c r="N14" s="27" t="s">
        <v>15</v>
      </c>
      <c r="O14" s="27" t="s">
        <v>15</v>
      </c>
    </row>
    <row r="15" spans="1:15" ht="12">
      <c r="A15" s="68">
        <v>1</v>
      </c>
      <c r="B15" s="91" t="s">
        <v>37</v>
      </c>
      <c r="C15" s="95" t="s">
        <v>26</v>
      </c>
      <c r="D15" s="97">
        <v>6.5</v>
      </c>
      <c r="E15" s="60"/>
      <c r="F15" s="60"/>
      <c r="G15" s="61"/>
      <c r="H15" s="62"/>
      <c r="I15" s="62"/>
      <c r="J15" s="63"/>
      <c r="K15" s="64"/>
      <c r="L15" s="64"/>
      <c r="M15" s="64"/>
      <c r="N15" s="64"/>
      <c r="O15" s="65"/>
    </row>
    <row r="16" spans="1:15" ht="12">
      <c r="A16" s="68"/>
      <c r="B16" s="92" t="s">
        <v>43</v>
      </c>
      <c r="C16" s="96" t="s">
        <v>28</v>
      </c>
      <c r="D16" s="98">
        <v>0.27</v>
      </c>
      <c r="E16" s="60"/>
      <c r="F16" s="60"/>
      <c r="G16" s="61"/>
      <c r="H16" s="62"/>
      <c r="I16" s="62"/>
      <c r="J16" s="63"/>
      <c r="K16" s="64"/>
      <c r="L16" s="64"/>
      <c r="M16" s="64"/>
      <c r="N16" s="64"/>
      <c r="O16" s="65"/>
    </row>
    <row r="17" spans="1:15" ht="12">
      <c r="A17" s="68"/>
      <c r="B17" s="93" t="s">
        <v>42</v>
      </c>
      <c r="C17" s="68" t="s">
        <v>26</v>
      </c>
      <c r="D17" s="99">
        <v>7</v>
      </c>
      <c r="E17" s="60"/>
      <c r="F17" s="60"/>
      <c r="G17" s="61"/>
      <c r="H17" s="62"/>
      <c r="I17" s="62"/>
      <c r="J17" s="63"/>
      <c r="K17" s="64"/>
      <c r="L17" s="64"/>
      <c r="M17" s="64"/>
      <c r="N17" s="64"/>
      <c r="O17" s="65"/>
    </row>
    <row r="18" spans="1:15" ht="12">
      <c r="A18" s="68"/>
      <c r="B18" s="94" t="s">
        <v>29</v>
      </c>
      <c r="C18" s="95" t="s">
        <v>30</v>
      </c>
      <c r="D18" s="97">
        <v>1</v>
      </c>
      <c r="E18" s="60"/>
      <c r="F18" s="60"/>
      <c r="G18" s="61"/>
      <c r="H18" s="62"/>
      <c r="I18" s="62"/>
      <c r="J18" s="63"/>
      <c r="K18" s="64"/>
      <c r="L18" s="64"/>
      <c r="M18" s="64"/>
      <c r="N18" s="64"/>
      <c r="O18" s="65"/>
    </row>
    <row r="19" spans="1:15" ht="12">
      <c r="A19" s="68"/>
      <c r="B19" s="92" t="s">
        <v>31</v>
      </c>
      <c r="C19" s="96" t="s">
        <v>32</v>
      </c>
      <c r="D19" s="98">
        <v>9</v>
      </c>
      <c r="E19" s="60"/>
      <c r="F19" s="60"/>
      <c r="G19" s="61"/>
      <c r="H19" s="62"/>
      <c r="I19" s="62"/>
      <c r="J19" s="63"/>
      <c r="K19" s="64"/>
      <c r="L19" s="64"/>
      <c r="M19" s="64"/>
      <c r="N19" s="64"/>
      <c r="O19" s="65"/>
    </row>
    <row r="20" spans="1:15" ht="12">
      <c r="A20" s="68">
        <v>2</v>
      </c>
      <c r="B20" s="90" t="s">
        <v>36</v>
      </c>
      <c r="C20" s="68" t="s">
        <v>26</v>
      </c>
      <c r="D20" s="99">
        <v>22.44</v>
      </c>
      <c r="E20" s="60"/>
      <c r="F20" s="60"/>
      <c r="G20" s="61"/>
      <c r="H20" s="62"/>
      <c r="I20" s="62"/>
      <c r="J20" s="63"/>
      <c r="K20" s="64"/>
      <c r="L20" s="64"/>
      <c r="M20" s="64"/>
      <c r="N20" s="64"/>
      <c r="O20" s="65"/>
    </row>
    <row r="21" spans="1:15" ht="12">
      <c r="A21" s="68"/>
      <c r="B21" s="94" t="s">
        <v>33</v>
      </c>
      <c r="C21" s="95" t="s">
        <v>28</v>
      </c>
      <c r="D21" s="97">
        <v>0.6</v>
      </c>
      <c r="E21" s="60"/>
      <c r="F21" s="60"/>
      <c r="G21" s="61"/>
      <c r="H21" s="62"/>
      <c r="I21" s="62"/>
      <c r="J21" s="63"/>
      <c r="K21" s="64"/>
      <c r="L21" s="64"/>
      <c r="M21" s="64"/>
      <c r="N21" s="64"/>
      <c r="O21" s="65"/>
    </row>
    <row r="22" spans="1:15" ht="12">
      <c r="A22" s="68"/>
      <c r="B22" s="93" t="s">
        <v>44</v>
      </c>
      <c r="C22" s="68" t="s">
        <v>26</v>
      </c>
      <c r="D22" s="99">
        <v>25</v>
      </c>
      <c r="E22" s="60"/>
      <c r="F22" s="60"/>
      <c r="G22" s="61"/>
      <c r="H22" s="62"/>
      <c r="I22" s="62"/>
      <c r="J22" s="63"/>
      <c r="K22" s="64"/>
      <c r="L22" s="64"/>
      <c r="M22" s="64"/>
      <c r="N22" s="64"/>
      <c r="O22" s="65"/>
    </row>
    <row r="23" spans="1:15" ht="12">
      <c r="A23" s="68"/>
      <c r="B23" s="94" t="s">
        <v>34</v>
      </c>
      <c r="C23" s="95" t="s">
        <v>26</v>
      </c>
      <c r="D23" s="97">
        <v>8</v>
      </c>
      <c r="E23" s="60"/>
      <c r="F23" s="60"/>
      <c r="G23" s="61"/>
      <c r="H23" s="62"/>
      <c r="I23" s="62"/>
      <c r="J23" s="63"/>
      <c r="K23" s="64"/>
      <c r="L23" s="64"/>
      <c r="M23" s="64"/>
      <c r="N23" s="64"/>
      <c r="O23" s="65"/>
    </row>
    <row r="24" spans="1:15" ht="12">
      <c r="A24" s="68"/>
      <c r="B24" s="94" t="s">
        <v>29</v>
      </c>
      <c r="C24" s="95" t="s">
        <v>30</v>
      </c>
      <c r="D24" s="97">
        <v>1</v>
      </c>
      <c r="E24" s="60"/>
      <c r="F24" s="60"/>
      <c r="G24" s="61"/>
      <c r="H24" s="62"/>
      <c r="I24" s="62"/>
      <c r="J24" s="63"/>
      <c r="K24" s="64"/>
      <c r="L24" s="64"/>
      <c r="M24" s="64"/>
      <c r="N24" s="64"/>
      <c r="O24" s="65"/>
    </row>
    <row r="25" spans="1:15" ht="12">
      <c r="A25" s="68"/>
      <c r="B25" s="92" t="s">
        <v>35</v>
      </c>
      <c r="C25" s="96" t="s">
        <v>32</v>
      </c>
      <c r="D25" s="98">
        <v>9</v>
      </c>
      <c r="E25" s="60"/>
      <c r="F25" s="60"/>
      <c r="G25" s="61"/>
      <c r="H25" s="62"/>
      <c r="I25" s="62"/>
      <c r="J25" s="63"/>
      <c r="K25" s="64"/>
      <c r="L25" s="64"/>
      <c r="M25" s="64"/>
      <c r="N25" s="64"/>
      <c r="O25" s="65"/>
    </row>
    <row r="26" spans="1:15" ht="12">
      <c r="A26" s="68">
        <v>3</v>
      </c>
      <c r="B26" s="90" t="s">
        <v>38</v>
      </c>
      <c r="C26" s="68" t="s">
        <v>26</v>
      </c>
      <c r="D26" s="99">
        <v>15</v>
      </c>
      <c r="E26" s="60"/>
      <c r="F26" s="60"/>
      <c r="G26" s="61"/>
      <c r="H26" s="62"/>
      <c r="I26" s="62"/>
      <c r="J26" s="63"/>
      <c r="K26" s="64"/>
      <c r="L26" s="64"/>
      <c r="M26" s="64"/>
      <c r="N26" s="64"/>
      <c r="O26" s="65"/>
    </row>
    <row r="27" spans="1:15" ht="12">
      <c r="A27" s="68"/>
      <c r="B27" s="94" t="s">
        <v>27</v>
      </c>
      <c r="C27" s="95" t="s">
        <v>28</v>
      </c>
      <c r="D27" s="97">
        <v>0.6</v>
      </c>
      <c r="E27" s="60"/>
      <c r="F27" s="60"/>
      <c r="G27" s="61"/>
      <c r="H27" s="62"/>
      <c r="I27" s="62"/>
      <c r="J27" s="63"/>
      <c r="K27" s="64"/>
      <c r="L27" s="64"/>
      <c r="M27" s="64"/>
      <c r="N27" s="64"/>
      <c r="O27" s="65"/>
    </row>
    <row r="28" spans="1:15" ht="12">
      <c r="A28" s="68"/>
      <c r="B28" s="92" t="s">
        <v>41</v>
      </c>
      <c r="C28" s="96" t="s">
        <v>26</v>
      </c>
      <c r="D28" s="98">
        <v>18.75</v>
      </c>
      <c r="E28" s="60"/>
      <c r="F28" s="60"/>
      <c r="G28" s="61"/>
      <c r="H28" s="62"/>
      <c r="I28" s="62"/>
      <c r="J28" s="63"/>
      <c r="K28" s="64"/>
      <c r="L28" s="64"/>
      <c r="M28" s="64"/>
      <c r="N28" s="64"/>
      <c r="O28" s="65"/>
    </row>
    <row r="29" spans="1:15" ht="12">
      <c r="A29" s="68"/>
      <c r="B29" s="93" t="s">
        <v>44</v>
      </c>
      <c r="C29" s="68" t="s">
        <v>26</v>
      </c>
      <c r="D29" s="99">
        <v>6</v>
      </c>
      <c r="E29" s="60"/>
      <c r="F29" s="60"/>
      <c r="G29" s="61"/>
      <c r="H29" s="62"/>
      <c r="I29" s="62"/>
      <c r="J29" s="63"/>
      <c r="K29" s="64"/>
      <c r="L29" s="64"/>
      <c r="M29" s="64"/>
      <c r="N29" s="64"/>
      <c r="O29" s="65"/>
    </row>
    <row r="30" spans="1:15" ht="24">
      <c r="A30" s="68"/>
      <c r="B30" s="94" t="s">
        <v>39</v>
      </c>
      <c r="C30" s="95" t="s">
        <v>26</v>
      </c>
      <c r="D30" s="97">
        <v>16</v>
      </c>
      <c r="E30" s="60"/>
      <c r="F30" s="60"/>
      <c r="G30" s="61"/>
      <c r="H30" s="62"/>
      <c r="I30" s="62"/>
      <c r="J30" s="63"/>
      <c r="K30" s="64"/>
      <c r="L30" s="64"/>
      <c r="M30" s="64"/>
      <c r="N30" s="64"/>
      <c r="O30" s="65"/>
    </row>
    <row r="31" spans="1:15" ht="12">
      <c r="A31" s="68"/>
      <c r="B31" s="94" t="s">
        <v>29</v>
      </c>
      <c r="C31" s="95" t="s">
        <v>30</v>
      </c>
      <c r="D31" s="97">
        <v>1</v>
      </c>
      <c r="E31" s="60"/>
      <c r="F31" s="60"/>
      <c r="G31" s="61"/>
      <c r="H31" s="62"/>
      <c r="I31" s="62"/>
      <c r="J31" s="63"/>
      <c r="K31" s="64"/>
      <c r="L31" s="64"/>
      <c r="M31" s="64"/>
      <c r="N31" s="64"/>
      <c r="O31" s="65"/>
    </row>
    <row r="32" spans="1:15" ht="12">
      <c r="A32" s="68"/>
      <c r="B32" s="92" t="s">
        <v>35</v>
      </c>
      <c r="C32" s="96" t="s">
        <v>32</v>
      </c>
      <c r="D32" s="98">
        <v>3.6</v>
      </c>
      <c r="E32" s="60"/>
      <c r="F32" s="60"/>
      <c r="G32" s="61"/>
      <c r="H32" s="62"/>
      <c r="I32" s="62"/>
      <c r="J32" s="63"/>
      <c r="K32" s="64"/>
      <c r="L32" s="64"/>
      <c r="M32" s="64"/>
      <c r="N32" s="64"/>
      <c r="O32" s="65"/>
    </row>
    <row r="33" spans="1:15" ht="24">
      <c r="A33" s="68">
        <v>4</v>
      </c>
      <c r="B33" s="89" t="s">
        <v>45</v>
      </c>
      <c r="C33" s="96" t="s">
        <v>26</v>
      </c>
      <c r="D33" s="98">
        <v>6.8</v>
      </c>
      <c r="E33" s="60"/>
      <c r="F33" s="60"/>
      <c r="G33" s="61"/>
      <c r="H33" s="62"/>
      <c r="I33" s="62"/>
      <c r="J33" s="63"/>
      <c r="K33" s="64"/>
      <c r="L33" s="64"/>
      <c r="M33" s="64"/>
      <c r="N33" s="64"/>
      <c r="O33" s="65"/>
    </row>
    <row r="34" spans="1:15" ht="12">
      <c r="A34" s="68">
        <v>5</v>
      </c>
      <c r="B34" s="90" t="s">
        <v>46</v>
      </c>
      <c r="C34" s="68" t="s">
        <v>40</v>
      </c>
      <c r="D34" s="99">
        <v>1</v>
      </c>
      <c r="E34" s="60"/>
      <c r="F34" s="60"/>
      <c r="G34" s="61"/>
      <c r="H34" s="62"/>
      <c r="I34" s="62"/>
      <c r="J34" s="63"/>
      <c r="K34" s="64"/>
      <c r="L34" s="64"/>
      <c r="M34" s="64"/>
      <c r="N34" s="64"/>
      <c r="O34" s="65"/>
    </row>
    <row r="35" spans="1:15" ht="36">
      <c r="A35" s="68">
        <v>6</v>
      </c>
      <c r="B35" s="101" t="s">
        <v>52</v>
      </c>
      <c r="C35" s="68" t="s">
        <v>30</v>
      </c>
      <c r="D35" s="99">
        <v>3</v>
      </c>
      <c r="E35" s="60"/>
      <c r="F35" s="60"/>
      <c r="G35" s="61"/>
      <c r="H35" s="62"/>
      <c r="I35" s="62"/>
      <c r="J35" s="63"/>
      <c r="K35" s="64"/>
      <c r="L35" s="64"/>
      <c r="M35" s="64"/>
      <c r="N35" s="64"/>
      <c r="O35" s="65"/>
    </row>
    <row r="36" spans="1:15" ht="12">
      <c r="A36" s="68">
        <v>7</v>
      </c>
      <c r="B36" s="91" t="s">
        <v>47</v>
      </c>
      <c r="C36" s="95" t="s">
        <v>26</v>
      </c>
      <c r="D36" s="97">
        <v>3</v>
      </c>
      <c r="E36" s="60"/>
      <c r="F36" s="60"/>
      <c r="G36" s="61"/>
      <c r="H36" s="62"/>
      <c r="I36" s="62"/>
      <c r="J36" s="63"/>
      <c r="K36" s="64"/>
      <c r="L36" s="64"/>
      <c r="M36" s="64"/>
      <c r="N36" s="64"/>
      <c r="O36" s="65"/>
    </row>
    <row r="37" spans="1:15" ht="12" hidden="1">
      <c r="A37" s="28"/>
      <c r="B37" s="29"/>
      <c r="C37" s="30"/>
      <c r="D37" s="30"/>
      <c r="E37" s="33"/>
      <c r="F37" s="33"/>
      <c r="G37" s="46">
        <f>ROUND(E37*3.5,2)</f>
        <v>0</v>
      </c>
      <c r="H37" s="35"/>
      <c r="I37" s="35"/>
      <c r="J37" s="32">
        <f>G37+H37+I37</f>
        <v>0</v>
      </c>
      <c r="K37" s="33">
        <f>ROUND(D37*E37,2)</f>
        <v>0</v>
      </c>
      <c r="L37" s="33">
        <f>ROUND(D37*G37,2)</f>
        <v>0</v>
      </c>
      <c r="M37" s="33">
        <f>ROUND(D37*H37,2)</f>
        <v>0</v>
      </c>
      <c r="N37" s="33">
        <f>ROUND(D37*I37,2)</f>
        <v>0</v>
      </c>
      <c r="O37" s="34">
        <f>L37+M37+N37</f>
        <v>0</v>
      </c>
    </row>
    <row r="38" spans="1:15" ht="12" hidden="1">
      <c r="A38" s="38"/>
      <c r="B38" s="41"/>
      <c r="C38" s="39"/>
      <c r="D38" s="40"/>
      <c r="E38" s="31"/>
      <c r="F38" s="31"/>
      <c r="G38" s="46">
        <f>ROUND(E38*3.5,2)</f>
        <v>0</v>
      </c>
      <c r="H38" s="35"/>
      <c r="I38" s="35"/>
      <c r="J38" s="32">
        <f>G38+H38+I38</f>
        <v>0</v>
      </c>
      <c r="K38" s="33">
        <f>ROUND(D38*E38,2)</f>
        <v>0</v>
      </c>
      <c r="L38" s="33">
        <f>ROUND(D38*G38,2)</f>
        <v>0</v>
      </c>
      <c r="M38" s="33">
        <f>ROUND(D38*H38,2)</f>
        <v>0</v>
      </c>
      <c r="N38" s="33">
        <f>ROUND(D38*I38,2)</f>
        <v>0</v>
      </c>
      <c r="O38" s="34">
        <f>L38+M38+N38</f>
        <v>0</v>
      </c>
    </row>
    <row r="39" spans="1:15" ht="12" hidden="1">
      <c r="A39" s="36"/>
      <c r="B39" s="36"/>
      <c r="C39" s="36"/>
      <c r="D39" s="37"/>
      <c r="E39" s="34"/>
      <c r="F39" s="34"/>
      <c r="G39" s="46">
        <f>ROUND(E39*3.5,2)</f>
        <v>0</v>
      </c>
      <c r="H39" s="35"/>
      <c r="I39" s="35"/>
      <c r="J39" s="32">
        <f>G39+H39+I39</f>
        <v>0</v>
      </c>
      <c r="K39" s="33">
        <f>ROUND(D39*E39,2)</f>
        <v>0</v>
      </c>
      <c r="L39" s="33">
        <f>ROUND(D39*G39,2)</f>
        <v>0</v>
      </c>
      <c r="M39" s="33">
        <f>ROUND(D39*H39,2)</f>
        <v>0</v>
      </c>
      <c r="N39" s="33">
        <f>ROUND(D39*I39,2)</f>
        <v>0</v>
      </c>
      <c r="O39" s="34">
        <f>L39+M39+N39</f>
        <v>0</v>
      </c>
    </row>
    <row r="40" spans="1:15" ht="12" hidden="1">
      <c r="A40" s="38"/>
      <c r="B40" s="41"/>
      <c r="C40" s="39"/>
      <c r="D40" s="49"/>
      <c r="E40" s="49"/>
      <c r="F40" s="49"/>
      <c r="G40" s="50">
        <f>ROUND(E40*3.5,2)</f>
        <v>0</v>
      </c>
      <c r="H40" s="49"/>
      <c r="I40" s="49"/>
      <c r="J40" s="51">
        <f>G40+H40+I40</f>
        <v>0</v>
      </c>
      <c r="K40" s="52">
        <f>ROUND(D40*E40,2)</f>
        <v>0</v>
      </c>
      <c r="L40" s="52">
        <f>ROUND(D40*G40,2)</f>
        <v>0</v>
      </c>
      <c r="M40" s="52">
        <f>ROUND(D40*H40,2)</f>
        <v>0</v>
      </c>
      <c r="N40" s="52">
        <f>ROUND(D40*I40,2)</f>
        <v>0</v>
      </c>
      <c r="O40" s="34">
        <f>L40+M40+N40</f>
        <v>0</v>
      </c>
    </row>
    <row r="41" spans="1:15" ht="12">
      <c r="A41" s="38"/>
      <c r="B41" s="41" t="s">
        <v>11</v>
      </c>
      <c r="C41" s="39"/>
      <c r="D41" s="53"/>
      <c r="E41" s="54"/>
      <c r="F41" s="54"/>
      <c r="G41" s="55"/>
      <c r="H41" s="54"/>
      <c r="I41" s="54"/>
      <c r="J41" s="56"/>
      <c r="K41" s="47"/>
      <c r="L41" s="33">
        <f>SUM(L15:L36)</f>
        <v>0</v>
      </c>
      <c r="M41" s="33">
        <f>SUM(M15:M36)</f>
        <v>0</v>
      </c>
      <c r="N41" s="33">
        <f>SUM(N15:N36)</f>
        <v>0</v>
      </c>
      <c r="O41" s="48">
        <f>SUM(O15:O36)</f>
        <v>0</v>
      </c>
    </row>
    <row r="42" spans="1:15" ht="12">
      <c r="A42" s="38"/>
      <c r="B42" s="41"/>
      <c r="C42" s="39"/>
      <c r="D42" s="53"/>
      <c r="E42" s="54"/>
      <c r="F42" s="54"/>
      <c r="G42" s="55"/>
      <c r="H42" s="54"/>
      <c r="I42" s="54"/>
      <c r="J42" s="56"/>
      <c r="K42" s="57" t="s">
        <v>23</v>
      </c>
      <c r="L42" s="33"/>
      <c r="M42" s="33">
        <f>M41*5%</f>
        <v>0</v>
      </c>
      <c r="N42" s="33"/>
      <c r="O42" s="48"/>
    </row>
    <row r="43" spans="1:15" ht="12">
      <c r="A43" s="38"/>
      <c r="B43" s="41"/>
      <c r="C43" s="39"/>
      <c r="D43" s="53"/>
      <c r="E43" s="54"/>
      <c r="F43" s="54"/>
      <c r="G43" s="55"/>
      <c r="H43" s="54"/>
      <c r="I43" s="54"/>
      <c r="J43" s="56"/>
      <c r="K43" s="57" t="s">
        <v>12</v>
      </c>
      <c r="L43" s="33">
        <f>SUM(L15:L36)</f>
        <v>0</v>
      </c>
      <c r="M43" s="33">
        <f>M41+M42</f>
        <v>0</v>
      </c>
      <c r="N43" s="33">
        <f>SUM(N15:N36)</f>
        <v>0</v>
      </c>
      <c r="O43" s="48">
        <f>L43+M43+N43</f>
        <v>0</v>
      </c>
    </row>
    <row r="44" spans="1:15" ht="12">
      <c r="A44" s="38"/>
      <c r="B44" s="41"/>
      <c r="C44" s="39"/>
      <c r="D44" s="53"/>
      <c r="E44" s="54"/>
      <c r="F44" s="54"/>
      <c r="G44" s="55"/>
      <c r="H44" s="54"/>
      <c r="I44" s="54"/>
      <c r="J44" s="56"/>
      <c r="K44" s="57"/>
      <c r="L44" s="33"/>
      <c r="M44" s="33"/>
      <c r="N44" s="33"/>
      <c r="O44" s="48"/>
    </row>
    <row r="45" spans="1:15" ht="12">
      <c r="A45" s="80"/>
      <c r="B45" s="84" t="s">
        <v>18</v>
      </c>
      <c r="C45" s="87">
        <v>0.08</v>
      </c>
      <c r="D45" s="80"/>
      <c r="E45" s="80"/>
      <c r="F45" s="80"/>
      <c r="G45" s="81"/>
      <c r="H45" s="81"/>
      <c r="I45" s="81"/>
      <c r="J45" s="80"/>
      <c r="K45" s="73"/>
      <c r="L45" s="73"/>
      <c r="M45" s="73"/>
      <c r="N45" s="82"/>
      <c r="O45" s="82">
        <f>O43*C45</f>
        <v>0</v>
      </c>
    </row>
    <row r="46" spans="1:15" ht="12" customHeight="1">
      <c r="A46" s="80"/>
      <c r="B46" s="84" t="s">
        <v>19</v>
      </c>
      <c r="C46" s="87">
        <v>0.08</v>
      </c>
      <c r="D46" s="79"/>
      <c r="E46" s="79"/>
      <c r="F46" s="79"/>
      <c r="G46" s="78"/>
      <c r="H46" s="78"/>
      <c r="I46" s="78"/>
      <c r="J46" s="79"/>
      <c r="K46" s="73"/>
      <c r="L46" s="73"/>
      <c r="M46" s="73"/>
      <c r="N46" s="79"/>
      <c r="O46" s="79">
        <f>O43*C46</f>
        <v>0</v>
      </c>
    </row>
    <row r="47" spans="1:15" ht="12">
      <c r="A47" s="80"/>
      <c r="B47" s="85" t="s">
        <v>20</v>
      </c>
      <c r="C47" s="88">
        <v>0.2409</v>
      </c>
      <c r="D47" s="77"/>
      <c r="E47" s="77"/>
      <c r="F47" s="77"/>
      <c r="G47" s="76"/>
      <c r="H47" s="76"/>
      <c r="I47" s="76"/>
      <c r="J47" s="77"/>
      <c r="K47" s="77"/>
      <c r="L47" s="77"/>
      <c r="M47" s="77"/>
      <c r="N47" s="77"/>
      <c r="O47" s="72">
        <f>L43*C47</f>
        <v>0</v>
      </c>
    </row>
    <row r="48" spans="1:15" ht="12">
      <c r="A48" s="80"/>
      <c r="B48" s="85" t="s">
        <v>21</v>
      </c>
      <c r="C48" s="83"/>
      <c r="D48" s="77"/>
      <c r="E48" s="77"/>
      <c r="F48" s="77"/>
      <c r="G48" s="76"/>
      <c r="H48" s="76"/>
      <c r="I48" s="76" t="s">
        <v>17</v>
      </c>
      <c r="J48" s="77"/>
      <c r="K48" s="77"/>
      <c r="L48" s="77"/>
      <c r="M48" s="77"/>
      <c r="N48" s="77"/>
      <c r="O48" s="71">
        <f>O43+O45+O46+O47</f>
        <v>0</v>
      </c>
    </row>
    <row r="49" spans="1:15" ht="12">
      <c r="A49" s="75"/>
      <c r="B49" s="85" t="s">
        <v>22</v>
      </c>
      <c r="C49" s="83"/>
      <c r="D49" s="75"/>
      <c r="E49" s="75"/>
      <c r="F49" s="75"/>
      <c r="G49" s="74"/>
      <c r="H49" s="74"/>
      <c r="I49" s="74"/>
      <c r="J49" s="75"/>
      <c r="K49" s="75"/>
      <c r="L49" s="75"/>
      <c r="M49" s="75"/>
      <c r="N49" s="75"/>
      <c r="O49" s="69">
        <f>O48*21%</f>
        <v>0</v>
      </c>
    </row>
    <row r="50" spans="1:15" ht="15.75">
      <c r="A50" s="75"/>
      <c r="B50" s="86" t="s">
        <v>21</v>
      </c>
      <c r="C50" s="83"/>
      <c r="D50" s="75"/>
      <c r="E50" s="75"/>
      <c r="F50" s="75"/>
      <c r="G50" s="74"/>
      <c r="H50" s="74"/>
      <c r="I50" s="74"/>
      <c r="J50" s="75"/>
      <c r="K50" s="75"/>
      <c r="L50" s="75"/>
      <c r="M50" s="75"/>
      <c r="N50" s="75"/>
      <c r="O50" s="70">
        <f>O48+O49</f>
        <v>0</v>
      </c>
    </row>
    <row r="53" ht="12">
      <c r="B53" s="100"/>
    </row>
  </sheetData>
  <sheetProtection/>
  <mergeCells count="4">
    <mergeCell ref="A4:G4"/>
    <mergeCell ref="A5:D5"/>
    <mergeCell ref="A7:C7"/>
    <mergeCell ref="E2:J2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</dc:creator>
  <cp:keywords/>
  <dc:description/>
  <cp:lastModifiedBy>Ilona_F</cp:lastModifiedBy>
  <cp:lastPrinted>2018-02-07T14:03:09Z</cp:lastPrinted>
  <dcterms:created xsi:type="dcterms:W3CDTF">2011-03-16T08:45:58Z</dcterms:created>
  <dcterms:modified xsi:type="dcterms:W3CDTF">2018-08-01T05:34:28Z</dcterms:modified>
  <cp:category/>
  <cp:version/>
  <cp:contentType/>
  <cp:contentStatus/>
</cp:coreProperties>
</file>