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0185" windowHeight="8475" tabRatio="963" activeTab="2"/>
  </bookViews>
  <sheets>
    <sheet name="KOPT" sheetId="1" r:id="rId1"/>
    <sheet name="Kops" sheetId="2" r:id="rId2"/>
    <sheet name="Ū1" sheetId="3" r:id="rId3"/>
  </sheets>
  <definedNames>
    <definedName name="_xlnm.Print_Area" localSheetId="1">'Kops'!$A$1:$H$27</definedName>
    <definedName name="_xlnm.Print_Area" localSheetId="0">'KOPT'!$A$1:$D$32</definedName>
    <definedName name="_xlnm.Print_Area" localSheetId="2">'Ū1'!$A$1:$O$64</definedName>
    <definedName name="_xlnm.Print_Titles" localSheetId="1">'Kops'!$10:$13</definedName>
    <definedName name="_xlnm.Print_Titles" localSheetId="0">'KOPT'!$9:$12</definedName>
    <definedName name="_xlnm.Print_Titles" localSheetId="2">'Ū1'!$8:$10</definedName>
  </definedNames>
  <calcPr fullCalcOnLoad="1"/>
</workbook>
</file>

<file path=xl/sharedStrings.xml><?xml version="1.0" encoding="utf-8"?>
<sst xmlns="http://schemas.openxmlformats.org/spreadsheetml/2006/main" count="173" uniqueCount="115">
  <si>
    <t>KOPĀ</t>
  </si>
  <si>
    <t>Būves nosaukums:</t>
  </si>
  <si>
    <t>Objekta nosaukums:</t>
  </si>
  <si>
    <t>Objekta adrese:</t>
  </si>
  <si>
    <t>Pasūtījuma Nr.</t>
  </si>
  <si>
    <t>Nr.p.k.</t>
  </si>
  <si>
    <t>Darba nosaukums</t>
  </si>
  <si>
    <t>Mērvienība</t>
  </si>
  <si>
    <t>Daudzums</t>
  </si>
  <si>
    <t>Vienības izmaksas</t>
  </si>
  <si>
    <t>Laika norma (c/h)</t>
  </si>
  <si>
    <t>Darba samaksas likme (Ls/h)</t>
  </si>
  <si>
    <t>Darba alga (Ls)</t>
  </si>
  <si>
    <t>Materiāli (Ls)</t>
  </si>
  <si>
    <t>Mehānismi (Ls)</t>
  </si>
  <si>
    <t>Summa (Ls)</t>
  </si>
  <si>
    <t>Kopā (Ls)</t>
  </si>
  <si>
    <t>Darbietilpība (c/h)</t>
  </si>
  <si>
    <t>Kopā uz visu apjomu</t>
  </si>
  <si>
    <t>Par kopējo summu, Ls</t>
  </si>
  <si>
    <t>Kopējā darbietilpība, c/st</t>
  </si>
  <si>
    <t>Kods, tāmes Nr.</t>
  </si>
  <si>
    <t>Darba veids vai konstruktīvā elementa nosaukums</t>
  </si>
  <si>
    <t>Tāmes izmaksas Ls</t>
  </si>
  <si>
    <t>Tai skaitā</t>
  </si>
  <si>
    <t>Kopā</t>
  </si>
  <si>
    <t>Darba devēja sociālais nodoklis 24,09%</t>
  </si>
  <si>
    <t>PAVISAM KOPĀ</t>
  </si>
  <si>
    <t>Tiešās izmaksas kopā</t>
  </si>
  <si>
    <t>Būves adrese:</t>
  </si>
  <si>
    <t>Objekta Nr.</t>
  </si>
  <si>
    <t>Objekta nosaukums</t>
  </si>
  <si>
    <t>Objekta izmaksas (Ls)</t>
  </si>
  <si>
    <t>PAVISAM BŪVNIECĪBAS IZMAKSAS</t>
  </si>
  <si>
    <t>Tāmes tiešās izmaksas Ls bez PVN</t>
  </si>
  <si>
    <t>kpl.</t>
  </si>
  <si>
    <t>t.sk. darba aizsardzībai</t>
  </si>
  <si>
    <t>KOPTĀME</t>
  </si>
  <si>
    <t xml:space="preserve"> 1-1</t>
  </si>
  <si>
    <t>SPECIALIZĒTIE DARBI- ĀRĒJIE TĪKLI, SISTĒMAS</t>
  </si>
  <si>
    <t>m</t>
  </si>
  <si>
    <t>Betona balsti  un pamatnes</t>
  </si>
  <si>
    <t xml:space="preserve">Betona balsti </t>
  </si>
  <si>
    <t>Pieslēgums pie jaunā ūdensvada De110/De110</t>
  </si>
  <si>
    <t>Grunts un montāžas darbi projektējamās Ū1 tīklu zonā</t>
  </si>
  <si>
    <t>Gruntsūdens līmeņa pazemināšana ar adatfiltriem rakšanas zonā</t>
  </si>
  <si>
    <r>
      <t>m</t>
    </r>
    <r>
      <rPr>
        <vertAlign val="superscript"/>
        <sz val="10"/>
        <rFont val="Arial"/>
        <family val="2"/>
      </rPr>
      <t>3</t>
    </r>
  </si>
  <si>
    <r>
      <t>m</t>
    </r>
    <r>
      <rPr>
        <vertAlign val="superscript"/>
        <sz val="10"/>
        <rFont val="Arial"/>
        <family val="2"/>
      </rPr>
      <t>2</t>
    </r>
  </si>
  <si>
    <t>gb.</t>
  </si>
  <si>
    <t>PVN 21%</t>
  </si>
  <si>
    <r>
      <t>m</t>
    </r>
    <r>
      <rPr>
        <vertAlign val="superscript"/>
        <sz val="10"/>
        <rFont val="Arial"/>
        <family val="2"/>
      </rPr>
      <t>2</t>
    </r>
  </si>
  <si>
    <t xml:space="preserve">ŪDENSAPGĀDE </t>
  </si>
  <si>
    <t>Ūdensapgāde Ū1</t>
  </si>
  <si>
    <t>Veidgabali ūdensvada akā U1A-11</t>
  </si>
  <si>
    <t>PEH caurule ūdensvadam, De110 ar aizsargčaulu, montāžas darbi, izmantojot caurduršanas metodi, t.sk. veidgabali, aizbīdņi</t>
  </si>
  <si>
    <t>Pieslēgums pie esošā ūdensvada De110/d100</t>
  </si>
  <si>
    <t>PEH caurule ūdensvadam, De110, izbūve tranšejā, t.sk. veidgabali, aizbīdņi</t>
  </si>
  <si>
    <t>NO MEŽA UN PARKA IELU KRUSTOJUMA VALKĀ, VALKAS NOVADĀ</t>
  </si>
  <si>
    <t>Esošo, turpmāk neizmantojamo cauruļvadu demontāža un utilizācija</t>
  </si>
  <si>
    <t>Esošā apauguma (koku, krūmāju) novākšana un utilizācija</t>
  </si>
  <si>
    <t>Aizsargcaurule cauruļvadam šķersojumu vietās ar kanalizāciju, De200, L=2m, montāža</t>
  </si>
  <si>
    <t>Aizsargcaurule kabelim L=2m, De110, montāža</t>
  </si>
  <si>
    <t>Cauruļvadu līkumi un pagriezieni, montāža</t>
  </si>
  <si>
    <t>Aizbīdnis akā, De110, montāža</t>
  </si>
  <si>
    <t>Aizbīdnis akā, De63, montāža</t>
  </si>
  <si>
    <t>Trejgabals De110/110, montāža</t>
  </si>
  <si>
    <t>De110 līkums 157 grādi, montāža</t>
  </si>
  <si>
    <t>Pāreja De110/63, montāža</t>
  </si>
  <si>
    <t>Īscaurule De110, montāža</t>
  </si>
  <si>
    <t>Blīvslēgs un aizsargčaula ap cauruļvadu d110, montāža</t>
  </si>
  <si>
    <t>BŪVLAUKUMA ORGANIZĀCIJA</t>
  </si>
  <si>
    <t>Salizturīgās, drenējošās kārtas būvniecība, h=40cm</t>
  </si>
  <si>
    <r>
      <t>m</t>
    </r>
    <r>
      <rPr>
        <vertAlign val="superscript"/>
        <sz val="10"/>
        <rFont val="Arial"/>
        <family val="2"/>
      </rPr>
      <t>3</t>
    </r>
  </si>
  <si>
    <t xml:space="preserve">Blietētu šķembu 0/45 pamatojuma izbūve, h=30cm </t>
  </si>
  <si>
    <t>Karstā asfalta AC 22 base apakškārtas izbūve, h=6cm</t>
  </si>
  <si>
    <t>Karstā asfalta AC 11 surf dilumkārtas izbūve, h=4cm</t>
  </si>
  <si>
    <t>Zālāja ierīkošana (sēšana)</t>
  </si>
  <si>
    <t>Salizturīgās, drenējošās kārtas būvniecība, h=30cm</t>
  </si>
  <si>
    <t xml:space="preserve">Grants- šķembu 0/45p pamatojuma izbūve, h=20cm </t>
  </si>
  <si>
    <t>Melnzemes pievešana h=15cm</t>
  </si>
  <si>
    <t>vieta</t>
  </si>
  <si>
    <t>Ūdensvada dzelzbetona aka DN1500, H=2,33m  ar veidgabaliem (Komplektā ar čuguna vāku, ietvaru, apbetonējumu 0.25m3, pamatni, kāpnēm, hidroizolāciju, blīvējumiem un montāžas elementiem un palīgmateriāliem), izbūve zālājā</t>
  </si>
  <si>
    <t>Ievads ēkā (ievada atvēruma izveide, čaula, blīvslēgs, izolācija, blīvējumi, montāžas elementi un palīgmateriāli)</t>
  </si>
  <si>
    <t>Smilts pamatnes ierīkošanai zem cauruļvadiem, skatakām ietverot noblīvēšanu</t>
  </si>
  <si>
    <t>Smilts apbēruma veidošana ap cauruļvadiem, skatakām ietverot noblīvēšanu</t>
  </si>
  <si>
    <t>Asfalta seguma noņemšana un pastāvīgā asfalta seguma atjaunošana, tranšejas tips T1, seguma b-1700mm, t.sk.:</t>
  </si>
  <si>
    <t>Esošā asfalta seguma noņemšana</t>
  </si>
  <si>
    <t>Seguma noņemšana un pastāvīgā zālāja seguma atjaunošana, tranšejas tips T1, seguma b-1700mm, t.sk.:</t>
  </si>
  <si>
    <t>Esošā zālāja seguma noņemšana</t>
  </si>
  <si>
    <t>Grants seguma noņemšana un pastāvīgā grants seguma atjaunošana, tranšejas tips T1, seguma b-1700mm, t.sk.:</t>
  </si>
  <si>
    <t>Vairogi tranšeju sienu nostiprināšanai</t>
  </si>
  <si>
    <t>Skataku un veidgabalu demontāža, utilizācija un ar to saistītie darbi</t>
  </si>
  <si>
    <t>Būvlaukuma sagatavošana: Informācijas stenda montāža, pagaidu žoga ar vārtiem montāža, pārvietojamās tualetes noma, pagaidu elektrības un ūdens pieslēgums, konteineru transportēšana un īre, ugunsdzēsības stends</t>
  </si>
  <si>
    <t>Ūdensvada dezinfekcija un spiediena pārbaudes</t>
  </si>
  <si>
    <t>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t>
  </si>
  <si>
    <t xml:space="preserve">Grants- šķembu 0/32s pamatojuma izbūve, h=10cm </t>
  </si>
  <si>
    <t>SPECIALIZĒTIE DARBI - ĀRĒJIE TĪKLI, SISTĒMAS</t>
  </si>
  <si>
    <t>ŪDENSSAIMNIECĪBAS PAKALPOJUMU ATTĪSTĪBA VALKĀ</t>
  </si>
  <si>
    <t>II KĀRTA (3.DAĻA), AUTONOMĀS ŪDENSAPGĀDES SISTĒMAS</t>
  </si>
  <si>
    <t>PIESLĒGŠANA CENTRALIZĒTAM PILSĒTAS ŪDENSAPGĀDES TĪKLAM</t>
  </si>
  <si>
    <t>ŪDENSAPGĀDES SISTĒMAS PIESLĒGŠANA CENTRALIZĒTAM PILSĒTAS ŪDENSAPGĀDES TĪKLAM</t>
  </si>
  <si>
    <t xml:space="preserve">ŪDENSSAIMNIECĪBAS PAKALPOJUMU ATTĪSTĪBA VALKĀ II KĀRTA (3.DAĻA), AUTONOMĀS </t>
  </si>
  <si>
    <t>Finanšu rezerve neparedzētiem darbiem ___%</t>
  </si>
  <si>
    <t>Tāme sastādīta:</t>
  </si>
  <si>
    <t>Virsizdevumi __%</t>
  </si>
  <si>
    <t>Peļņa __%</t>
  </si>
  <si>
    <t>Tāme sastādīta</t>
  </si>
  <si>
    <t xml:space="preserve">Tāme sastādīta: </t>
  </si>
  <si>
    <t xml:space="preserve">Materiālu, būvgružu transporta izdevumi </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</si>
  <si>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</si>
  <si>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</si>
  <si>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</si>
  <si>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</si>
  <si>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</si>
  <si>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Tāmēs ietvertos konkrēto ražotāju materiālus un izstrādājumus var aizvietot ar analogiem citu ražotāju materiāliem un izstrādājumiem.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</si>
</sst>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s>
  <fonts count="45">
    <font>
      <sz val="10"/>
      <name val="Arial"/>
      <family val="0"/>
    </font>
    <font>
      <sz val="11"/>
      <color indexed="8"/>
      <name val="Calibri"/>
      <family val="2"/>
    </font>
    <font>
      <sz val="8"/>
      <name val="Arial"/>
      <family val="0"/>
    </font>
    <font>
      <sz val="11"/>
      <name val="Arial"/>
      <family val="2"/>
    </font>
    <font>
      <b/>
      <sz val="10"/>
      <name val="Arial"/>
      <family val="2"/>
    </font>
    <font>
      <b/>
      <sz val="11"/>
      <name val="Arial"/>
      <family val="2"/>
    </font>
    <font>
      <u val="single"/>
      <sz val="10"/>
      <name val="Arial"/>
      <family val="2"/>
    </font>
    <font>
      <b/>
      <u val="single"/>
      <sz val="10"/>
      <name val="Arial"/>
      <family val="2"/>
    </font>
    <font>
      <i/>
      <sz val="10"/>
      <name val="Arial"/>
      <family val="2"/>
    </font>
    <font>
      <vertAlign val="superscript"/>
      <sz val="10"/>
      <name val="Arial"/>
      <family val="2"/>
    </font>
    <font>
      <b/>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Balt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thin"/>
      <top style="thin"/>
      <bottom style="hair"/>
    </border>
    <border>
      <left/>
      <right/>
      <top style="thin"/>
      <bottom style="hair"/>
    </border>
    <border>
      <left style="thin"/>
      <right/>
      <top style="thin"/>
      <bottom style="hair"/>
    </border>
    <border>
      <left/>
      <right/>
      <top style="hair"/>
      <bottom style="thin"/>
    </border>
    <border>
      <left/>
      <right/>
      <top/>
      <bottom style="hair"/>
    </border>
    <border>
      <left style="thin"/>
      <right style="thin"/>
      <top/>
      <bottom style="hair"/>
    </border>
    <border>
      <left/>
      <right/>
      <top style="hair"/>
      <bottom style="hair"/>
    </border>
    <border>
      <left style="thin"/>
      <right style="thin"/>
      <top/>
      <bottom/>
    </border>
    <border>
      <left style="thin"/>
      <right style="thin"/>
      <top style="hair"/>
      <bottom/>
    </border>
    <border>
      <left/>
      <right style="thin"/>
      <top style="thin"/>
      <bottom style="thin"/>
    </border>
    <border>
      <left>
        <color indexed="63"/>
      </left>
      <right style="thin"/>
      <top style="hair"/>
      <bottom style="hair"/>
    </border>
    <border>
      <left style="thin"/>
      <right style="thin"/>
      <top/>
      <bottom style="thin"/>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xf>
    <xf numFmtId="0" fontId="0" fillId="0" borderId="10" xfId="0" applyFont="1" applyBorder="1" applyAlignment="1">
      <alignment horizontal="center" vertical="center" textRotation="90" wrapText="1"/>
    </xf>
    <xf numFmtId="2" fontId="0" fillId="0" borderId="10" xfId="0" applyNumberFormat="1" applyFont="1" applyBorder="1" applyAlignment="1">
      <alignment horizontal="center" vertical="center" textRotation="90" wrapText="1"/>
    </xf>
    <xf numFmtId="0" fontId="0" fillId="0" borderId="0" xfId="0" applyFont="1" applyBorder="1" applyAlignment="1">
      <alignment vertical="center"/>
    </xf>
    <xf numFmtId="0" fontId="3" fillId="0" borderId="0" xfId="0" applyFont="1" applyAlignment="1">
      <alignment horizontal="left" vertical="top"/>
    </xf>
    <xf numFmtId="0" fontId="0" fillId="0" borderId="11" xfId="0" applyFont="1" applyBorder="1" applyAlignment="1">
      <alignment horizontal="center" vertical="top"/>
    </xf>
    <xf numFmtId="0" fontId="0" fillId="0" borderId="12" xfId="0" applyFont="1" applyBorder="1" applyAlignment="1">
      <alignment horizontal="center" vertical="top" wrapText="1"/>
    </xf>
    <xf numFmtId="0" fontId="0" fillId="0" borderId="11" xfId="0" applyFont="1" applyBorder="1" applyAlignment="1">
      <alignment vertical="top" wrapText="1"/>
    </xf>
    <xf numFmtId="2" fontId="0" fillId="0" borderId="10" xfId="0" applyNumberFormat="1" applyFont="1" applyBorder="1" applyAlignment="1">
      <alignment vertical="top"/>
    </xf>
    <xf numFmtId="2" fontId="0" fillId="0" borderId="0" xfId="0" applyNumberFormat="1" applyFont="1" applyAlignment="1">
      <alignment horizontal="right"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wrapText="1"/>
    </xf>
    <xf numFmtId="0" fontId="4" fillId="0" borderId="18" xfId="0" applyFont="1" applyBorder="1" applyAlignment="1">
      <alignment horizontal="right" vertical="top" wrapText="1"/>
    </xf>
    <xf numFmtId="0" fontId="4" fillId="0" borderId="14" xfId="0" applyFont="1" applyBorder="1" applyAlignment="1">
      <alignment horizontal="right" vertical="top" wrapText="1"/>
    </xf>
    <xf numFmtId="0" fontId="4" fillId="0" borderId="16" xfId="0" applyFont="1" applyBorder="1" applyAlignment="1">
      <alignment horizontal="right" vertical="top" wrapText="1"/>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wrapText="1"/>
    </xf>
    <xf numFmtId="0" fontId="0" fillId="0" borderId="18" xfId="0" applyFont="1" applyBorder="1" applyAlignment="1">
      <alignment vertical="top" wrapText="1"/>
    </xf>
    <xf numFmtId="0" fontId="0" fillId="0" borderId="18" xfId="0" applyFont="1" applyBorder="1" applyAlignment="1">
      <alignment vertical="top"/>
    </xf>
    <xf numFmtId="2" fontId="0" fillId="0" borderId="19" xfId="0" applyNumberFormat="1" applyFont="1" applyBorder="1" applyAlignment="1">
      <alignment vertical="top"/>
    </xf>
    <xf numFmtId="2" fontId="0" fillId="0" borderId="18" xfId="0" applyNumberFormat="1" applyFont="1" applyBorder="1" applyAlignment="1">
      <alignment vertical="top"/>
    </xf>
    <xf numFmtId="0" fontId="0" fillId="0" borderId="22" xfId="0" applyFont="1" applyBorder="1" applyAlignment="1">
      <alignment horizontal="center" vertical="top"/>
    </xf>
    <xf numFmtId="2" fontId="0" fillId="0" borderId="22" xfId="0" applyNumberFormat="1" applyFont="1" applyBorder="1" applyAlignment="1">
      <alignment vertical="top"/>
    </xf>
    <xf numFmtId="0" fontId="0" fillId="0" borderId="18" xfId="0" applyFont="1" applyBorder="1" applyAlignment="1">
      <alignment/>
    </xf>
    <xf numFmtId="0" fontId="4" fillId="0" borderId="0" xfId="0" applyFont="1" applyAlignment="1">
      <alignment/>
    </xf>
    <xf numFmtId="0" fontId="4" fillId="0" borderId="16" xfId="0" applyFont="1" applyBorder="1" applyAlignment="1">
      <alignment horizontal="center" vertical="top"/>
    </xf>
    <xf numFmtId="0" fontId="4" fillId="0" borderId="21" xfId="0" applyFont="1" applyBorder="1" applyAlignment="1">
      <alignment vertical="top" wrapText="1"/>
    </xf>
    <xf numFmtId="0" fontId="4" fillId="0" borderId="21" xfId="0" applyFont="1" applyBorder="1" applyAlignment="1">
      <alignment horizontal="center" vertical="top"/>
    </xf>
    <xf numFmtId="0" fontId="4" fillId="0" borderId="16" xfId="0" applyFont="1" applyBorder="1" applyAlignment="1">
      <alignment vertical="top"/>
    </xf>
    <xf numFmtId="2" fontId="4" fillId="0" borderId="16" xfId="0" applyNumberFormat="1" applyFont="1" applyBorder="1" applyAlignment="1">
      <alignment vertical="top"/>
    </xf>
    <xf numFmtId="2" fontId="4" fillId="0" borderId="21" xfId="0" applyNumberFormat="1" applyFont="1" applyBorder="1" applyAlignment="1">
      <alignment vertical="top"/>
    </xf>
    <xf numFmtId="2" fontId="0" fillId="0" borderId="10" xfId="0" applyNumberFormat="1" applyFont="1" applyBorder="1" applyAlignment="1">
      <alignment/>
    </xf>
    <xf numFmtId="2" fontId="4" fillId="0" borderId="10" xfId="0" applyNumberFormat="1" applyFont="1" applyBorder="1" applyAlignment="1">
      <alignment vertical="top"/>
    </xf>
    <xf numFmtId="2" fontId="4" fillId="0" borderId="10"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center" vertical="top"/>
    </xf>
    <xf numFmtId="0" fontId="3" fillId="33" borderId="0" xfId="0" applyFont="1" applyFill="1" applyAlignment="1">
      <alignment horizontal="left" vertical="top"/>
    </xf>
    <xf numFmtId="0" fontId="0" fillId="33" borderId="0" xfId="0" applyFont="1" applyFill="1" applyAlignment="1">
      <alignment horizontal="center" vertical="top" wrapText="1"/>
    </xf>
    <xf numFmtId="0" fontId="3" fillId="33" borderId="0" xfId="0" applyFont="1" applyFill="1" applyAlignment="1">
      <alignment vertical="top"/>
    </xf>
    <xf numFmtId="0" fontId="0" fillId="33" borderId="0" xfId="0" applyFont="1" applyFill="1" applyAlignment="1">
      <alignment horizontal="center" vertical="top"/>
    </xf>
    <xf numFmtId="0" fontId="0" fillId="33" borderId="0" xfId="0" applyFont="1" applyFill="1" applyAlignment="1">
      <alignment vertical="top"/>
    </xf>
    <xf numFmtId="2" fontId="0" fillId="33" borderId="0" xfId="0" applyNumberFormat="1" applyFont="1" applyFill="1" applyAlignment="1">
      <alignment vertical="top"/>
    </xf>
    <xf numFmtId="0" fontId="0" fillId="33" borderId="0" xfId="0" applyFont="1" applyFill="1" applyAlignment="1">
      <alignment/>
    </xf>
    <xf numFmtId="0" fontId="5" fillId="33" borderId="0" xfId="0" applyFont="1" applyFill="1" applyAlignment="1">
      <alignment vertical="top"/>
    </xf>
    <xf numFmtId="17" fontId="4" fillId="33" borderId="0" xfId="0" applyNumberFormat="1" applyFont="1" applyFill="1" applyAlignment="1">
      <alignment horizontal="left" vertical="top"/>
    </xf>
    <xf numFmtId="0" fontId="0" fillId="33" borderId="0" xfId="0" applyFont="1" applyFill="1" applyAlignment="1">
      <alignment vertical="top" wrapText="1"/>
    </xf>
    <xf numFmtId="2" fontId="3" fillId="33" borderId="0" xfId="0" applyNumberFormat="1" applyFont="1" applyFill="1" applyAlignment="1">
      <alignment horizontal="right" vertical="top"/>
    </xf>
    <xf numFmtId="2" fontId="0" fillId="0" borderId="23" xfId="0" applyNumberFormat="1" applyFont="1" applyBorder="1" applyAlignment="1">
      <alignment vertical="center"/>
    </xf>
    <xf numFmtId="2" fontId="4" fillId="0" borderId="16" xfId="0" applyNumberFormat="1" applyFont="1" applyBorder="1" applyAlignment="1">
      <alignment/>
    </xf>
    <xf numFmtId="2" fontId="4" fillId="0" borderId="0" xfId="0" applyNumberFormat="1" applyFont="1" applyBorder="1" applyAlignment="1">
      <alignment vertical="top"/>
    </xf>
    <xf numFmtId="2" fontId="4" fillId="0" borderId="0" xfId="0" applyNumberFormat="1" applyFont="1" applyBorder="1" applyAlignment="1">
      <alignment/>
    </xf>
    <xf numFmtId="2" fontId="6" fillId="0" borderId="0" xfId="0" applyNumberFormat="1" applyFont="1" applyAlignment="1">
      <alignment vertical="top"/>
    </xf>
    <xf numFmtId="0" fontId="0" fillId="0" borderId="0" xfId="0" applyFont="1" applyFill="1" applyAlignment="1">
      <alignment horizontal="center" vertical="top" wrapText="1"/>
    </xf>
    <xf numFmtId="17" fontId="4" fillId="0" borderId="0" xfId="0" applyNumberFormat="1" applyFont="1" applyFill="1" applyAlignment="1">
      <alignment horizontal="left" vertical="top"/>
    </xf>
    <xf numFmtId="0" fontId="3" fillId="0" borderId="0" xfId="0" applyFont="1" applyBorder="1" applyAlignment="1">
      <alignment horizontal="center" vertical="top"/>
    </xf>
    <xf numFmtId="0" fontId="5" fillId="0" borderId="16" xfId="0" applyFont="1" applyBorder="1" applyAlignment="1">
      <alignment horizontal="right" vertical="top" wrapText="1"/>
    </xf>
    <xf numFmtId="0" fontId="3" fillId="0" borderId="0" xfId="0" applyFont="1" applyAlignment="1">
      <alignment/>
    </xf>
    <xf numFmtId="0" fontId="4"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Alignment="1" quotePrefix="1">
      <alignment horizontal="left" vertical="top"/>
    </xf>
    <xf numFmtId="0" fontId="0" fillId="0" borderId="22" xfId="0" applyFont="1" applyFill="1" applyBorder="1" applyAlignment="1">
      <alignment horizontal="right" vertical="center"/>
    </xf>
    <xf numFmtId="2" fontId="0" fillId="0" borderId="23" xfId="0" applyNumberFormat="1" applyFont="1" applyFill="1" applyBorder="1" applyAlignment="1">
      <alignment vertical="center"/>
    </xf>
    <xf numFmtId="2" fontId="0" fillId="0" borderId="22" xfId="0" applyNumberFormat="1" applyFont="1" applyFill="1" applyBorder="1" applyAlignment="1">
      <alignment vertical="center"/>
    </xf>
    <xf numFmtId="0" fontId="0" fillId="0" borderId="0" xfId="0" applyFont="1" applyFill="1" applyAlignment="1">
      <alignment vertical="center"/>
    </xf>
    <xf numFmtId="2" fontId="0" fillId="0" borderId="0" xfId="0" applyNumberFormat="1" applyFont="1" applyFill="1" applyAlignment="1">
      <alignmen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8" fillId="0" borderId="14" xfId="0" applyFont="1" applyBorder="1" applyAlignment="1">
      <alignment horizontal="right" vertical="top"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left" vertical="center" wrapText="1"/>
    </xf>
    <xf numFmtId="2" fontId="0" fillId="0" borderId="14" xfId="0" applyNumberFormat="1" applyFont="1" applyBorder="1" applyAlignment="1">
      <alignment vertical="center"/>
    </xf>
    <xf numFmtId="0" fontId="0" fillId="0" borderId="0" xfId="0" applyFont="1" applyAlignment="1">
      <alignment vertical="center"/>
    </xf>
    <xf numFmtId="0" fontId="0" fillId="0" borderId="23" xfId="0" applyFont="1" applyBorder="1" applyAlignment="1">
      <alignment vertical="top"/>
    </xf>
    <xf numFmtId="2" fontId="0" fillId="0" borderId="23" xfId="0" applyNumberFormat="1" applyFont="1" applyBorder="1" applyAlignment="1">
      <alignment vertical="top"/>
    </xf>
    <xf numFmtId="0" fontId="0" fillId="0" borderId="14"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hidden="1"/>
    </xf>
    <xf numFmtId="2"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25" xfId="0" applyFont="1" applyBorder="1" applyAlignment="1">
      <alignment horizontal="center" vertical="top"/>
    </xf>
    <xf numFmtId="0" fontId="0" fillId="0" borderId="11" xfId="0" applyFont="1" applyBorder="1" applyAlignment="1">
      <alignment horizontal="center" vertical="top" wrapText="1"/>
    </xf>
    <xf numFmtId="0" fontId="4" fillId="0" borderId="14" xfId="0" applyFont="1" applyFill="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vertical="center" wrapText="1"/>
    </xf>
    <xf numFmtId="0" fontId="0" fillId="0" borderId="22" xfId="0" applyFont="1" applyBorder="1" applyAlignment="1">
      <alignment horizontal="right" vertical="center"/>
    </xf>
    <xf numFmtId="2" fontId="0" fillId="0" borderId="22" xfId="0" applyNumberFormat="1" applyFont="1" applyBorder="1" applyAlignment="1">
      <alignment vertical="center"/>
    </xf>
    <xf numFmtId="0" fontId="0" fillId="0" borderId="24" xfId="0" applyFont="1" applyBorder="1" applyAlignment="1">
      <alignment horizontal="right" vertical="center"/>
    </xf>
    <xf numFmtId="2" fontId="0" fillId="0" borderId="24" xfId="0" applyNumberFormat="1" applyFont="1" applyBorder="1" applyAlignment="1">
      <alignment vertical="center"/>
    </xf>
    <xf numFmtId="2" fontId="0" fillId="0" borderId="14" xfId="0" applyNumberFormat="1" applyFont="1" applyFill="1" applyBorder="1" applyAlignment="1">
      <alignmen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2" fontId="0" fillId="0" borderId="24" xfId="0" applyNumberFormat="1" applyFont="1" applyFill="1" applyBorder="1" applyAlignment="1">
      <alignment vertical="center"/>
    </xf>
    <xf numFmtId="0" fontId="4" fillId="0" borderId="0" xfId="0" applyFont="1" applyAlignment="1">
      <alignment horizontal="center" vertical="top"/>
    </xf>
    <xf numFmtId="0" fontId="4" fillId="0" borderId="18" xfId="0" applyFont="1" applyBorder="1" applyAlignment="1">
      <alignment horizontal="right" vertical="top" wrapText="1"/>
    </xf>
    <xf numFmtId="0" fontId="4" fillId="0" borderId="0" xfId="0" applyFont="1" applyAlignment="1">
      <alignment/>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2" fontId="0" fillId="0" borderId="0" xfId="0" applyNumberFormat="1" applyFont="1" applyFill="1" applyAlignment="1">
      <alignment vertical="center"/>
    </xf>
    <xf numFmtId="0" fontId="0" fillId="0" borderId="14" xfId="0" applyNumberFormat="1" applyFont="1" applyFill="1" applyBorder="1" applyAlignment="1">
      <alignment horizontal="center" vertical="center"/>
    </xf>
    <xf numFmtId="0" fontId="0" fillId="0" borderId="0" xfId="0" applyFont="1" applyFill="1" applyAlignment="1">
      <alignment/>
    </xf>
    <xf numFmtId="4" fontId="0" fillId="0" borderId="14" xfId="0" applyNumberFormat="1" applyFont="1" applyBorder="1" applyAlignment="1">
      <alignment vertical="top" wrapText="1"/>
    </xf>
    <xf numFmtId="4" fontId="0" fillId="0" borderId="0" xfId="0" applyNumberFormat="1" applyFont="1" applyAlignment="1">
      <alignment/>
    </xf>
    <xf numFmtId="4" fontId="0" fillId="0" borderId="26" xfId="0" applyNumberFormat="1" applyFont="1" applyBorder="1" applyAlignment="1">
      <alignment vertical="top" wrapText="1"/>
    </xf>
    <xf numFmtId="4" fontId="4" fillId="0" borderId="27" xfId="0" applyNumberFormat="1" applyFont="1" applyBorder="1" applyAlignment="1">
      <alignment vertical="top" wrapText="1"/>
    </xf>
    <xf numFmtId="4" fontId="0" fillId="0" borderId="27" xfId="0" applyNumberFormat="1" applyFont="1" applyBorder="1" applyAlignment="1">
      <alignment vertical="top" wrapText="1"/>
    </xf>
    <xf numFmtId="4" fontId="0" fillId="0" borderId="10" xfId="0" applyNumberFormat="1" applyFont="1" applyBorder="1" applyAlignment="1">
      <alignment vertical="top" wrapText="1"/>
    </xf>
    <xf numFmtId="4" fontId="5" fillId="0" borderId="27" xfId="0" applyNumberFormat="1" applyFont="1" applyBorder="1" applyAlignment="1">
      <alignment vertical="top" wrapText="1"/>
    </xf>
    <xf numFmtId="4" fontId="3" fillId="0" borderId="0" xfId="0" applyNumberFormat="1" applyFont="1" applyAlignment="1">
      <alignment/>
    </xf>
    <xf numFmtId="4" fontId="0" fillId="0" borderId="14" xfId="0" applyNumberFormat="1" applyFont="1" applyBorder="1" applyAlignment="1">
      <alignment horizontal="right" vertical="center" wrapText="1"/>
    </xf>
    <xf numFmtId="4" fontId="0" fillId="0" borderId="24" xfId="0" applyNumberFormat="1" applyFont="1" applyBorder="1" applyAlignment="1">
      <alignment horizontal="right" vertical="center"/>
    </xf>
    <xf numFmtId="4" fontId="0" fillId="0" borderId="14" xfId="0" applyNumberFormat="1" applyFont="1" applyBorder="1" applyAlignment="1">
      <alignment horizontal="right" vertical="center"/>
    </xf>
    <xf numFmtId="4" fontId="0" fillId="0" borderId="14" xfId="0" applyNumberFormat="1" applyFont="1" applyBorder="1" applyAlignment="1">
      <alignment vertical="center"/>
    </xf>
    <xf numFmtId="4" fontId="0" fillId="0" borderId="0" xfId="0" applyNumberFormat="1" applyFont="1" applyAlignment="1">
      <alignment vertical="center"/>
    </xf>
    <xf numFmtId="4" fontId="0" fillId="0" borderId="16" xfId="0" applyNumberFormat="1" applyFont="1" applyBorder="1" applyAlignment="1">
      <alignment horizontal="right" vertical="top" wrapText="1"/>
    </xf>
    <xf numFmtId="4" fontId="0" fillId="0" borderId="21" xfId="0" applyNumberFormat="1" applyFont="1" applyBorder="1" applyAlignment="1">
      <alignment horizontal="right" vertical="top"/>
    </xf>
    <xf numFmtId="4" fontId="0" fillId="0" borderId="16" xfId="0" applyNumberFormat="1" applyFont="1" applyBorder="1" applyAlignment="1">
      <alignment horizontal="right" vertical="top"/>
    </xf>
    <xf numFmtId="4" fontId="0" fillId="0" borderId="16" xfId="0" applyNumberFormat="1" applyFont="1" applyBorder="1" applyAlignment="1">
      <alignment vertical="top"/>
    </xf>
    <xf numFmtId="4" fontId="4" fillId="0" borderId="10" xfId="0" applyNumberFormat="1" applyFont="1" applyBorder="1" applyAlignment="1">
      <alignment horizontal="right" vertical="top" wrapText="1"/>
    </xf>
    <xf numFmtId="4" fontId="4" fillId="0" borderId="10" xfId="0" applyNumberFormat="1" applyFont="1" applyBorder="1" applyAlignment="1">
      <alignment horizontal="right" vertical="top"/>
    </xf>
    <xf numFmtId="4" fontId="4" fillId="0" borderId="10" xfId="0" applyNumberFormat="1" applyFont="1" applyBorder="1" applyAlignment="1">
      <alignment vertical="top"/>
    </xf>
    <xf numFmtId="4" fontId="4" fillId="0" borderId="0" xfId="0" applyNumberFormat="1" applyFont="1" applyAlignment="1">
      <alignment/>
    </xf>
    <xf numFmtId="4" fontId="0" fillId="0" borderId="0" xfId="0" applyNumberFormat="1" applyFont="1" applyAlignment="1">
      <alignment horizontal="center" vertical="top"/>
    </xf>
    <xf numFmtId="4" fontId="0" fillId="0" borderId="0" xfId="0" applyNumberFormat="1" applyFont="1" applyAlignment="1">
      <alignment vertical="top"/>
    </xf>
    <xf numFmtId="4" fontId="0" fillId="0" borderId="10" xfId="0" applyNumberFormat="1" applyFont="1" applyBorder="1" applyAlignment="1">
      <alignment horizontal="right" vertical="center" wrapText="1"/>
    </xf>
    <xf numFmtId="4" fontId="4" fillId="0" borderId="10" xfId="0" applyNumberFormat="1" applyFont="1" applyBorder="1" applyAlignment="1">
      <alignment vertical="top" wrapText="1"/>
    </xf>
    <xf numFmtId="0" fontId="0" fillId="0" borderId="14"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6" xfId="0" applyNumberFormat="1" applyFont="1" applyFill="1" applyBorder="1" applyAlignment="1">
      <alignment horizontal="center" vertical="center"/>
    </xf>
    <xf numFmtId="0" fontId="7" fillId="0" borderId="26" xfId="0"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23" xfId="0" applyFont="1" applyFill="1" applyBorder="1" applyAlignment="1">
      <alignment horizontal="center" vertical="center" wrapText="1"/>
    </xf>
    <xf numFmtId="4" fontId="0" fillId="0" borderId="23" xfId="0" applyNumberFormat="1" applyFont="1" applyFill="1" applyBorder="1" applyAlignment="1">
      <alignment horizontal="right" vertical="center" wrapText="1"/>
    </xf>
    <xf numFmtId="178"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left" vertical="center" wrapText="1"/>
    </xf>
    <xf numFmtId="0" fontId="0" fillId="0" borderId="22" xfId="0" applyFont="1" applyBorder="1" applyAlignment="1">
      <alignment horizontal="center" vertical="center" wrapText="1"/>
    </xf>
    <xf numFmtId="2" fontId="0" fillId="0" borderId="22" xfId="0" applyNumberFormat="1" applyFont="1" applyBorder="1" applyAlignment="1">
      <alignment horizontal="right" vertical="center"/>
    </xf>
    <xf numFmtId="178"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2" fontId="0" fillId="0" borderId="23" xfId="0" applyNumberFormat="1" applyFont="1" applyFill="1" applyBorder="1" applyAlignment="1">
      <alignment horizontal="center" vertical="center"/>
    </xf>
    <xf numFmtId="0" fontId="0" fillId="0" borderId="26" xfId="55" applyFont="1" applyFill="1" applyBorder="1" applyAlignment="1">
      <alignment horizontal="left" vertical="center" wrapText="1"/>
      <protection/>
    </xf>
    <xf numFmtId="0" fontId="0" fillId="0" borderId="26" xfId="55" applyFont="1" applyFill="1" applyBorder="1" applyAlignment="1">
      <alignment horizontal="center" vertical="center" wrapText="1"/>
      <protection/>
    </xf>
    <xf numFmtId="2" fontId="0" fillId="0" borderId="26" xfId="55" applyNumberFormat="1" applyFont="1" applyFill="1" applyBorder="1" applyAlignment="1">
      <alignment horizontal="center" vertical="center" wrapText="1"/>
      <protection/>
    </xf>
    <xf numFmtId="0" fontId="0" fillId="0" borderId="26" xfId="0" applyFont="1" applyFill="1" applyBorder="1" applyAlignment="1">
      <alignment horizontal="center" vertical="center"/>
    </xf>
    <xf numFmtId="0" fontId="0" fillId="0" borderId="14" xfId="0" applyFont="1" applyFill="1" applyBorder="1" applyAlignment="1">
      <alignment horizontal="left" vertical="top" wrapText="1"/>
    </xf>
    <xf numFmtId="2" fontId="10" fillId="33" borderId="0" xfId="0" applyNumberFormat="1" applyFont="1" applyFill="1" applyBorder="1" applyAlignment="1">
      <alignment horizontal="center"/>
    </xf>
    <xf numFmtId="0" fontId="7" fillId="0" borderId="0" xfId="0" applyFont="1" applyAlignment="1">
      <alignment horizontal="center" vertical="top"/>
    </xf>
    <xf numFmtId="0" fontId="0" fillId="0" borderId="11" xfId="0" applyFont="1" applyBorder="1" applyAlignment="1">
      <alignment horizontal="center" vertical="center" textRotation="90"/>
    </xf>
    <xf numFmtId="0" fontId="0" fillId="0" borderId="29" xfId="0" applyFont="1" applyBorder="1" applyAlignment="1">
      <alignment horizontal="center" vertical="center" textRotation="90"/>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textRotation="90"/>
    </xf>
    <xf numFmtId="0" fontId="0" fillId="33" borderId="29" xfId="0" applyFont="1" applyFill="1" applyBorder="1" applyAlignment="1">
      <alignment horizontal="center" vertical="center" textRotation="90"/>
    </xf>
    <xf numFmtId="2" fontId="0" fillId="0" borderId="11" xfId="0" applyNumberFormat="1" applyFont="1" applyBorder="1" applyAlignment="1">
      <alignment horizontal="center" vertical="center" textRotation="90" wrapText="1"/>
    </xf>
    <xf numFmtId="2" fontId="0" fillId="0" borderId="29" xfId="0" applyNumberFormat="1" applyFont="1" applyBorder="1" applyAlignment="1">
      <alignment horizontal="center" vertical="center" textRotation="90" wrapText="1"/>
    </xf>
    <xf numFmtId="0" fontId="3" fillId="0" borderId="30" xfId="0" applyFont="1" applyBorder="1" applyAlignment="1">
      <alignment horizontal="center" vertical="center"/>
    </xf>
    <xf numFmtId="0" fontId="0" fillId="0" borderId="11" xfId="0" applyFont="1" applyBorder="1" applyAlignment="1">
      <alignment horizontal="center" vertical="center" textRotation="90" wrapText="1"/>
    </xf>
    <xf numFmtId="0" fontId="0" fillId="0" borderId="29" xfId="0" applyFont="1" applyBorder="1" applyAlignment="1">
      <alignment horizontal="center" vertical="center" textRotation="90" wrapText="1"/>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0" fillId="33" borderId="0" xfId="0" applyFont="1" applyFill="1" applyAlignment="1">
      <alignment horizontal="left" vertical="top"/>
    </xf>
    <xf numFmtId="0" fontId="27" fillId="33" borderId="0" xfId="0" applyFont="1" applyFill="1" applyAlignment="1">
      <alignment horizontal="left" vertical="top"/>
    </xf>
    <xf numFmtId="0" fontId="0" fillId="33" borderId="0" xfId="0" applyFont="1" applyFill="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2"/>
  <sheetViews>
    <sheetView zoomScalePageLayoutView="0" workbookViewId="0" topLeftCell="A1">
      <selection activeCell="D33" sqref="D33"/>
    </sheetView>
  </sheetViews>
  <sheetFormatPr defaultColWidth="9.140625" defaultRowHeight="12.75"/>
  <cols>
    <col min="1" max="1" width="4.140625" style="3" customWidth="1"/>
    <col min="2" max="2" width="14.8515625" style="3" customWidth="1"/>
    <col min="3" max="3" width="47.421875" style="1" customWidth="1"/>
    <col min="4" max="4" width="18.00390625" style="2" customWidth="1"/>
    <col min="5" max="16384" width="9.140625" style="6" customWidth="1"/>
  </cols>
  <sheetData>
    <row r="1" spans="1:4" ht="12.75">
      <c r="A1" s="165" t="s">
        <v>37</v>
      </c>
      <c r="B1" s="165"/>
      <c r="C1" s="165"/>
      <c r="D1" s="165"/>
    </row>
    <row r="2" ht="12.75">
      <c r="C2" s="64"/>
    </row>
    <row r="3" spans="1:3" ht="15">
      <c r="A3" s="10" t="s">
        <v>1</v>
      </c>
      <c r="B3" s="10"/>
      <c r="C3" s="55" t="s">
        <v>97</v>
      </c>
    </row>
    <row r="4" spans="1:3" ht="15">
      <c r="A4" s="10"/>
      <c r="B4" s="10"/>
      <c r="C4" s="55" t="s">
        <v>98</v>
      </c>
    </row>
    <row r="5" spans="1:3" ht="15">
      <c r="A5" s="10"/>
      <c r="B5" s="10"/>
      <c r="C5" s="55" t="s">
        <v>99</v>
      </c>
    </row>
    <row r="6" spans="1:3" ht="15">
      <c r="A6" s="10" t="s">
        <v>29</v>
      </c>
      <c r="B6" s="10"/>
      <c r="C6" s="55" t="s">
        <v>57</v>
      </c>
    </row>
    <row r="7" spans="1:3" ht="14.25">
      <c r="A7" s="10" t="s">
        <v>4</v>
      </c>
      <c r="B7" s="10"/>
      <c r="C7" s="65"/>
    </row>
    <row r="8" spans="1:3" ht="14.25">
      <c r="A8" s="10" t="s">
        <v>103</v>
      </c>
      <c r="B8" s="10"/>
      <c r="C8" s="64"/>
    </row>
    <row r="10" spans="1:5" ht="20.25" customHeight="1">
      <c r="A10" s="166" t="s">
        <v>5</v>
      </c>
      <c r="B10" s="172" t="s">
        <v>30</v>
      </c>
      <c r="C10" s="170" t="s">
        <v>31</v>
      </c>
      <c r="D10" s="168" t="s">
        <v>32</v>
      </c>
      <c r="E10" s="9"/>
    </row>
    <row r="11" spans="1:4" ht="56.25" customHeight="1">
      <c r="A11" s="167"/>
      <c r="B11" s="173"/>
      <c r="C11" s="171"/>
      <c r="D11" s="169"/>
    </row>
    <row r="12" spans="1:4" ht="12.75">
      <c r="A12" s="11"/>
      <c r="B12" s="11"/>
      <c r="C12" s="12"/>
      <c r="D12" s="13"/>
    </row>
    <row r="13" spans="1:6" ht="12.75">
      <c r="A13" s="16">
        <v>1</v>
      </c>
      <c r="B13" s="17">
        <v>1</v>
      </c>
      <c r="C13" s="78" t="s">
        <v>96</v>
      </c>
      <c r="D13" s="116"/>
      <c r="E13" s="117"/>
      <c r="F13" s="117"/>
    </row>
    <row r="14" spans="1:6" ht="12.75">
      <c r="A14" s="16"/>
      <c r="B14" s="17"/>
      <c r="C14" s="78"/>
      <c r="D14" s="116"/>
      <c r="E14" s="117"/>
      <c r="F14" s="117"/>
    </row>
    <row r="15" spans="1:6" ht="12.75">
      <c r="A15" s="18"/>
      <c r="B15" s="19"/>
      <c r="C15" s="20"/>
      <c r="D15" s="118"/>
      <c r="E15" s="117"/>
      <c r="F15" s="117"/>
    </row>
    <row r="16" spans="1:6" ht="12.75">
      <c r="A16" s="47"/>
      <c r="B16" s="47"/>
      <c r="C16" s="21" t="s">
        <v>25</v>
      </c>
      <c r="D16" s="119"/>
      <c r="E16" s="117"/>
      <c r="F16" s="117"/>
    </row>
    <row r="17" spans="1:6" ht="12.75">
      <c r="A17" s="47"/>
      <c r="B17" s="47"/>
      <c r="C17" s="22" t="s">
        <v>102</v>
      </c>
      <c r="D17" s="120"/>
      <c r="E17" s="117"/>
      <c r="F17" s="117"/>
    </row>
    <row r="18" spans="1:6" ht="12.75">
      <c r="A18" s="47"/>
      <c r="B18" s="47"/>
      <c r="C18" s="22" t="s">
        <v>0</v>
      </c>
      <c r="D18" s="121"/>
      <c r="E18" s="117"/>
      <c r="F18" s="117"/>
    </row>
    <row r="19" spans="1:6" ht="12.75">
      <c r="A19" s="47"/>
      <c r="B19" s="47"/>
      <c r="C19" s="22" t="s">
        <v>49</v>
      </c>
      <c r="D19" s="120"/>
      <c r="E19" s="117"/>
      <c r="F19" s="117"/>
    </row>
    <row r="20" spans="1:6" s="68" customFormat="1" ht="15">
      <c r="A20" s="66"/>
      <c r="B20" s="66"/>
      <c r="C20" s="67" t="s">
        <v>33</v>
      </c>
      <c r="D20" s="122"/>
      <c r="E20" s="123"/>
      <c r="F20" s="123"/>
    </row>
    <row r="21" spans="1:4" ht="12.75">
      <c r="A21" s="47"/>
      <c r="B21" s="47"/>
      <c r="C21" s="69"/>
      <c r="D21" s="70"/>
    </row>
    <row r="22" spans="1:4" ht="12.75">
      <c r="A22" s="47"/>
      <c r="B22" s="47"/>
      <c r="C22" s="69"/>
      <c r="D22" s="70"/>
    </row>
    <row r="25" ht="12.75">
      <c r="B25" s="71"/>
    </row>
    <row r="28" spans="2:4" ht="12.75">
      <c r="B28" s="46"/>
      <c r="D28" s="46"/>
    </row>
    <row r="29" spans="2:4" ht="12.75">
      <c r="B29" s="46"/>
      <c r="D29" s="46"/>
    </row>
    <row r="30" ht="12.75">
      <c r="B30" s="46"/>
    </row>
    <row r="31" spans="2:4" ht="12.75">
      <c r="B31" s="46"/>
      <c r="D31" s="46"/>
    </row>
    <row r="32" ht="12.75">
      <c r="D32" s="46"/>
    </row>
  </sheetData>
  <sheetProtection/>
  <mergeCells count="5">
    <mergeCell ref="A1:D1"/>
    <mergeCell ref="A10:A11"/>
    <mergeCell ref="D10:D11"/>
    <mergeCell ref="C10:C11"/>
    <mergeCell ref="B10:B11"/>
  </mergeCells>
  <printOptions/>
  <pageMargins left="0.7480314960629921" right="0.7480314960629921" top="1.7322834645669292" bottom="0.984251968503937" header="0.5118110236220472" footer="0.5118110236220472"/>
  <pageSetup horizontalDpi="600" verticalDpi="600" orientation="portrait" paperSize="9" r:id="rId1"/>
  <headerFooter alignWithMargins="0">
    <oddHeader>&amp;RAPSTIPRINU
_______________________
&amp;8(Pasūtītāja paraksts un tā atšifrējums)
Z.V.
________.gada____._____________
</oddHeader>
    <oddFooter>&amp;C&amp;8Lapa &amp;P no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K27"/>
  <sheetViews>
    <sheetView zoomScalePageLayoutView="0" workbookViewId="0" topLeftCell="A1">
      <selection activeCell="D7" sqref="D7"/>
    </sheetView>
  </sheetViews>
  <sheetFormatPr defaultColWidth="9.140625" defaultRowHeight="12.75"/>
  <cols>
    <col min="1" max="1" width="4.140625" style="3" customWidth="1"/>
    <col min="2" max="2" width="7.28125" style="3" customWidth="1"/>
    <col min="3" max="3" width="28.421875" style="1" customWidth="1"/>
    <col min="4" max="4" width="16.8515625" style="2" customWidth="1"/>
    <col min="5" max="5" width="16.421875" style="3" customWidth="1"/>
    <col min="6" max="6" width="17.00390625" style="4" customWidth="1"/>
    <col min="7" max="8" width="16.421875" style="5" customWidth="1"/>
    <col min="9" max="9" width="9.140625" style="6" customWidth="1"/>
    <col min="10" max="10" width="9.57421875" style="6" bestFit="1" customWidth="1"/>
    <col min="11" max="16384" width="9.140625" style="6" customWidth="1"/>
  </cols>
  <sheetData>
    <row r="1" spans="1:4" ht="14.25">
      <c r="A1" s="10" t="s">
        <v>1</v>
      </c>
      <c r="B1" s="10"/>
      <c r="D1" s="50" t="s">
        <v>96</v>
      </c>
    </row>
    <row r="2" spans="1:4" ht="15">
      <c r="A2" s="10" t="s">
        <v>2</v>
      </c>
      <c r="B2" s="10"/>
      <c r="D2" s="55" t="s">
        <v>97</v>
      </c>
    </row>
    <row r="3" spans="1:4" ht="15">
      <c r="A3" s="10"/>
      <c r="B3" s="10"/>
      <c r="D3" s="55" t="s">
        <v>98</v>
      </c>
    </row>
    <row r="4" spans="1:4" ht="15">
      <c r="A4" s="10"/>
      <c r="B4" s="10"/>
      <c r="D4" s="55" t="s">
        <v>99</v>
      </c>
    </row>
    <row r="5" spans="1:4" ht="15">
      <c r="A5" s="10" t="s">
        <v>3</v>
      </c>
      <c r="B5" s="10"/>
      <c r="D5" s="55" t="s">
        <v>57</v>
      </c>
    </row>
    <row r="6" spans="1:7" ht="14.25">
      <c r="A6" s="10" t="s">
        <v>4</v>
      </c>
      <c r="B6" s="10"/>
      <c r="D6" s="65"/>
      <c r="G6" s="63"/>
    </row>
    <row r="7" spans="1:4" ht="14.25">
      <c r="A7" s="10" t="s">
        <v>19</v>
      </c>
      <c r="B7" s="10"/>
      <c r="D7" s="76"/>
    </row>
    <row r="8" spans="1:4" ht="14.25">
      <c r="A8" s="10" t="s">
        <v>20</v>
      </c>
      <c r="B8" s="10"/>
      <c r="D8" s="76"/>
    </row>
    <row r="9" spans="1:2" ht="14.25">
      <c r="A9" s="10" t="s">
        <v>103</v>
      </c>
      <c r="B9" s="10"/>
    </row>
    <row r="11" spans="1:9" ht="20.25" customHeight="1">
      <c r="A11" s="166" t="s">
        <v>5</v>
      </c>
      <c r="B11" s="172" t="s">
        <v>21</v>
      </c>
      <c r="C11" s="170" t="s">
        <v>22</v>
      </c>
      <c r="D11" s="177" t="s">
        <v>23</v>
      </c>
      <c r="E11" s="176" t="s">
        <v>24</v>
      </c>
      <c r="F11" s="176"/>
      <c r="G11" s="176"/>
      <c r="H11" s="174" t="s">
        <v>17</v>
      </c>
      <c r="I11" s="9"/>
    </row>
    <row r="12" spans="1:8" ht="78.75" customHeight="1">
      <c r="A12" s="167"/>
      <c r="B12" s="173"/>
      <c r="C12" s="171"/>
      <c r="D12" s="178"/>
      <c r="E12" s="8" t="s">
        <v>12</v>
      </c>
      <c r="F12" s="8" t="s">
        <v>13</v>
      </c>
      <c r="G12" s="8" t="s">
        <v>14</v>
      </c>
      <c r="H12" s="175"/>
    </row>
    <row r="13" spans="1:8" ht="12.75">
      <c r="A13" s="26"/>
      <c r="B13" s="25"/>
      <c r="C13" s="77"/>
      <c r="D13" s="28"/>
      <c r="E13" s="24"/>
      <c r="F13" s="29"/>
      <c r="G13" s="30"/>
      <c r="H13" s="31"/>
    </row>
    <row r="14" spans="1:11" s="84" customFormat="1" ht="12.75">
      <c r="A14" s="80">
        <v>1</v>
      </c>
      <c r="B14" s="81" t="s">
        <v>38</v>
      </c>
      <c r="C14" s="82" t="s">
        <v>51</v>
      </c>
      <c r="D14" s="124"/>
      <c r="E14" s="125"/>
      <c r="F14" s="126"/>
      <c r="G14" s="125"/>
      <c r="H14" s="127"/>
      <c r="I14" s="128"/>
      <c r="J14" s="128"/>
      <c r="K14" s="128"/>
    </row>
    <row r="15" spans="1:11" ht="12.75">
      <c r="A15" s="18"/>
      <c r="B15" s="19"/>
      <c r="C15" s="27"/>
      <c r="D15" s="129"/>
      <c r="E15" s="130"/>
      <c r="F15" s="131"/>
      <c r="G15" s="130"/>
      <c r="H15" s="132"/>
      <c r="I15" s="117"/>
      <c r="J15" s="117"/>
      <c r="K15" s="117"/>
    </row>
    <row r="16" spans="1:11" s="110" customFormat="1" ht="12.75">
      <c r="A16" s="108"/>
      <c r="B16" s="108"/>
      <c r="C16" s="109" t="s">
        <v>25</v>
      </c>
      <c r="D16" s="133"/>
      <c r="E16" s="134"/>
      <c r="F16" s="134"/>
      <c r="G16" s="134"/>
      <c r="H16" s="135"/>
      <c r="I16" s="136"/>
      <c r="J16" s="136"/>
      <c r="K16" s="136"/>
    </row>
    <row r="17" spans="3:11" ht="12.75">
      <c r="C17" s="22" t="s">
        <v>104</v>
      </c>
      <c r="D17" s="121"/>
      <c r="E17" s="137"/>
      <c r="F17" s="138"/>
      <c r="G17" s="138"/>
      <c r="H17" s="138"/>
      <c r="I17" s="117"/>
      <c r="J17" s="117"/>
      <c r="K17" s="117"/>
    </row>
    <row r="18" spans="3:11" ht="12.75">
      <c r="C18" s="79" t="s">
        <v>36</v>
      </c>
      <c r="D18" s="121"/>
      <c r="E18" s="137"/>
      <c r="F18" s="138"/>
      <c r="G18" s="138"/>
      <c r="H18" s="138"/>
      <c r="I18" s="117"/>
      <c r="J18" s="117"/>
      <c r="K18" s="117"/>
    </row>
    <row r="19" spans="3:11" ht="12.75">
      <c r="C19" s="22" t="s">
        <v>105</v>
      </c>
      <c r="D19" s="121"/>
      <c r="E19" s="137"/>
      <c r="F19" s="138"/>
      <c r="G19" s="138"/>
      <c r="H19" s="138"/>
      <c r="I19" s="117"/>
      <c r="J19" s="117"/>
      <c r="K19" s="117"/>
    </row>
    <row r="20" spans="3:11" ht="25.5">
      <c r="C20" s="22" t="s">
        <v>26</v>
      </c>
      <c r="D20" s="139"/>
      <c r="E20" s="137"/>
      <c r="F20" s="138"/>
      <c r="G20" s="138"/>
      <c r="H20" s="138"/>
      <c r="I20" s="117"/>
      <c r="J20" s="117"/>
      <c r="K20" s="117"/>
    </row>
    <row r="21" spans="3:11" ht="12.75">
      <c r="C21" s="23" t="s">
        <v>27</v>
      </c>
      <c r="D21" s="140"/>
      <c r="E21" s="137"/>
      <c r="F21" s="138"/>
      <c r="G21" s="138"/>
      <c r="H21" s="138"/>
      <c r="I21" s="117"/>
      <c r="J21" s="117"/>
      <c r="K21" s="117"/>
    </row>
    <row r="24" spans="3:7" ht="12.75">
      <c r="C24" s="45"/>
      <c r="F24" s="46"/>
      <c r="G24" s="4"/>
    </row>
    <row r="25" spans="6:7" ht="12.75">
      <c r="F25" s="46"/>
      <c r="G25" s="4"/>
    </row>
    <row r="26" spans="3:7" ht="12.75">
      <c r="C26" s="45"/>
      <c r="F26" s="46"/>
      <c r="G26" s="4"/>
    </row>
    <row r="27" spans="6:7" ht="12.75">
      <c r="F27" s="46"/>
      <c r="G27" s="4"/>
    </row>
  </sheetData>
  <sheetProtection/>
  <mergeCells count="6">
    <mergeCell ref="H11:H12"/>
    <mergeCell ref="E11:G11"/>
    <mergeCell ref="A11:A12"/>
    <mergeCell ref="D11:D12"/>
    <mergeCell ref="C11:C12"/>
    <mergeCell ref="B11:B12"/>
  </mergeCells>
  <printOptions/>
  <pageMargins left="0.7480314960629921" right="0.7480314960629921" top="0.8661417322834646" bottom="0.984251968503937" header="0.5118110236220472" footer="0.5118110236220472"/>
  <pageSetup horizontalDpi="300" verticalDpi="300" orientation="landscape" paperSize="9" r:id="rId1"/>
  <headerFooter alignWithMargins="0">
    <oddHeader>&amp;C&amp;12&amp;UKOPSAVILKUMS PA DARBU VEIDIEM  Nr. 1&amp;U
</oddHeader>
    <oddFooter>&amp;C&amp;8Lapa &amp;P no &amp;N</oddFooter>
  </headerFooter>
</worksheet>
</file>

<file path=xl/worksheets/sheet3.xml><?xml version="1.0" encoding="utf-8"?>
<worksheet xmlns="http://schemas.openxmlformats.org/spreadsheetml/2006/main" xmlns:r="http://schemas.openxmlformats.org/officeDocument/2006/relationships">
  <sheetPr>
    <tabColor theme="0"/>
  </sheetPr>
  <dimension ref="A1:Q66"/>
  <sheetViews>
    <sheetView tabSelected="1" zoomScalePageLayoutView="0" workbookViewId="0" topLeftCell="A52">
      <selection activeCell="G76" sqref="G75:G76"/>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101</v>
      </c>
      <c r="D2" s="51"/>
      <c r="E2" s="51"/>
      <c r="F2" s="52"/>
      <c r="G2" s="53"/>
      <c r="H2" s="53"/>
      <c r="I2" s="53"/>
      <c r="J2" s="53"/>
      <c r="K2" s="53"/>
      <c r="L2" s="53"/>
      <c r="M2" s="53"/>
      <c r="N2" s="53"/>
      <c r="O2" s="54"/>
    </row>
    <row r="3" spans="1:15" ht="15">
      <c r="A3" s="48"/>
      <c r="B3" s="49"/>
      <c r="C3" s="55" t="s">
        <v>100</v>
      </c>
      <c r="D3" s="51"/>
      <c r="E3" s="51"/>
      <c r="F3" s="52"/>
      <c r="G3" s="53"/>
      <c r="H3" s="53"/>
      <c r="I3" s="53"/>
      <c r="J3" s="53"/>
      <c r="K3" s="53"/>
      <c r="L3" s="53"/>
      <c r="M3" s="53"/>
      <c r="N3" s="53"/>
      <c r="O3" s="54"/>
    </row>
    <row r="4" spans="1:15" ht="15">
      <c r="A4" s="48" t="s">
        <v>3</v>
      </c>
      <c r="B4" s="49"/>
      <c r="C4" s="55" t="s">
        <v>57</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106</v>
      </c>
      <c r="B6" s="49"/>
      <c r="C6" s="57"/>
      <c r="D6" s="51"/>
      <c r="E6" s="51"/>
      <c r="F6" s="52"/>
      <c r="G6" s="53"/>
      <c r="H6" s="53"/>
      <c r="I6" s="53"/>
      <c r="J6" s="53"/>
      <c r="K6" s="53"/>
      <c r="L6" s="53"/>
      <c r="M6" s="53"/>
      <c r="N6" s="58" t="s">
        <v>34</v>
      </c>
      <c r="O6" s="164"/>
    </row>
    <row r="7" spans="1:15" ht="14.25">
      <c r="A7" s="10" t="s">
        <v>107</v>
      </c>
      <c r="B7" s="49"/>
      <c r="C7" s="57"/>
      <c r="D7" s="51"/>
      <c r="E7" s="51"/>
      <c r="F7" s="52"/>
      <c r="G7" s="53"/>
      <c r="H7" s="53"/>
      <c r="I7" s="53"/>
      <c r="J7" s="53"/>
      <c r="K7" s="53"/>
      <c r="L7" s="53"/>
      <c r="M7" s="53"/>
      <c r="N7" s="53"/>
      <c r="O7" s="54"/>
    </row>
    <row r="8" spans="1:16" ht="20.25" customHeight="1">
      <c r="A8" s="166" t="s">
        <v>5</v>
      </c>
      <c r="B8" s="181" t="s">
        <v>6</v>
      </c>
      <c r="C8" s="177" t="s">
        <v>7</v>
      </c>
      <c r="D8" s="166" t="s">
        <v>8</v>
      </c>
      <c r="E8" s="176" t="s">
        <v>9</v>
      </c>
      <c r="F8" s="176"/>
      <c r="G8" s="176"/>
      <c r="H8" s="176"/>
      <c r="I8" s="176"/>
      <c r="J8" s="180"/>
      <c r="K8" s="179" t="s">
        <v>18</v>
      </c>
      <c r="L8" s="176"/>
      <c r="M8" s="176"/>
      <c r="N8" s="176"/>
      <c r="O8" s="180"/>
      <c r="P8" s="9"/>
    </row>
    <row r="9" spans="1:15" ht="78.75" customHeight="1">
      <c r="A9" s="167"/>
      <c r="B9" s="182"/>
      <c r="C9" s="178"/>
      <c r="D9" s="167"/>
      <c r="E9" s="7" t="s">
        <v>10</v>
      </c>
      <c r="F9" s="7" t="s">
        <v>11</v>
      </c>
      <c r="G9" s="8" t="s">
        <v>12</v>
      </c>
      <c r="H9" s="8" t="s">
        <v>13</v>
      </c>
      <c r="I9" s="8" t="s">
        <v>14</v>
      </c>
      <c r="J9" s="8" t="s">
        <v>16</v>
      </c>
      <c r="K9" s="8" t="s">
        <v>17</v>
      </c>
      <c r="L9" s="8" t="s">
        <v>12</v>
      </c>
      <c r="M9" s="8" t="s">
        <v>13</v>
      </c>
      <c r="N9" s="8" t="s">
        <v>14</v>
      </c>
      <c r="O9" s="8" t="s">
        <v>15</v>
      </c>
    </row>
    <row r="10" spans="1:15" ht="12.75">
      <c r="A10" s="95"/>
      <c r="B10" s="96"/>
      <c r="C10" s="70"/>
      <c r="D10" s="11"/>
      <c r="E10" s="32"/>
      <c r="F10" s="29"/>
      <c r="G10" s="33"/>
      <c r="H10" s="31"/>
      <c r="I10" s="33"/>
      <c r="J10" s="31"/>
      <c r="K10" s="33"/>
      <c r="L10" s="31"/>
      <c r="M10" s="33"/>
      <c r="N10" s="31"/>
      <c r="O10" s="34"/>
    </row>
    <row r="11" spans="1:15" s="75" customFormat="1" ht="12.75">
      <c r="A11" s="97"/>
      <c r="B11" s="98" t="s">
        <v>52</v>
      </c>
      <c r="C11" s="97"/>
      <c r="D11" s="97"/>
      <c r="E11" s="72"/>
      <c r="F11" s="73"/>
      <c r="G11" s="74"/>
      <c r="H11" s="73"/>
      <c r="I11" s="74"/>
      <c r="J11" s="73"/>
      <c r="K11" s="74"/>
      <c r="L11" s="73"/>
      <c r="M11" s="74"/>
      <c r="N11" s="73"/>
      <c r="O11" s="73"/>
    </row>
    <row r="12" spans="1:17" s="75" customFormat="1" ht="38.25">
      <c r="A12" s="114">
        <v>1</v>
      </c>
      <c r="B12" s="89" t="s">
        <v>56</v>
      </c>
      <c r="C12" s="87" t="s">
        <v>40</v>
      </c>
      <c r="D12" s="88">
        <v>440</v>
      </c>
      <c r="E12" s="100"/>
      <c r="F12" s="83"/>
      <c r="G12" s="101"/>
      <c r="H12" s="73"/>
      <c r="I12" s="101"/>
      <c r="J12" s="59"/>
      <c r="K12" s="101"/>
      <c r="L12" s="59"/>
      <c r="M12" s="101"/>
      <c r="N12" s="59"/>
      <c r="O12" s="59"/>
      <c r="Q12" s="113"/>
    </row>
    <row r="13" spans="1:17" s="75" customFormat="1" ht="51">
      <c r="A13" s="114">
        <v>2</v>
      </c>
      <c r="B13" s="89" t="s">
        <v>54</v>
      </c>
      <c r="C13" s="87" t="s">
        <v>40</v>
      </c>
      <c r="D13" s="88">
        <v>25</v>
      </c>
      <c r="E13" s="100"/>
      <c r="F13" s="83"/>
      <c r="G13" s="101"/>
      <c r="H13" s="73"/>
      <c r="I13" s="101"/>
      <c r="J13" s="59"/>
      <c r="K13" s="101"/>
      <c r="L13" s="59"/>
      <c r="M13" s="101"/>
      <c r="N13" s="59"/>
      <c r="O13" s="59"/>
      <c r="Q13" s="113"/>
    </row>
    <row r="14" spans="1:15" s="84" customFormat="1" ht="25.5">
      <c r="A14" s="114">
        <v>3</v>
      </c>
      <c r="B14" s="142" t="s">
        <v>93</v>
      </c>
      <c r="C14" s="143" t="s">
        <v>40</v>
      </c>
      <c r="D14" s="156">
        <v>465</v>
      </c>
      <c r="E14" s="102"/>
      <c r="F14" s="83"/>
      <c r="G14" s="103"/>
      <c r="H14" s="73"/>
      <c r="I14" s="101"/>
      <c r="J14" s="59"/>
      <c r="K14" s="101"/>
      <c r="L14" s="59"/>
      <c r="M14" s="101"/>
      <c r="N14" s="59"/>
      <c r="O14" s="59"/>
    </row>
    <row r="15" spans="1:17" ht="38.25">
      <c r="A15" s="114">
        <v>4</v>
      </c>
      <c r="B15" s="89" t="s">
        <v>60</v>
      </c>
      <c r="C15" s="87" t="s">
        <v>80</v>
      </c>
      <c r="D15" s="90">
        <v>1</v>
      </c>
      <c r="E15" s="102"/>
      <c r="F15" s="83"/>
      <c r="G15" s="103"/>
      <c r="H15" s="73"/>
      <c r="I15" s="101"/>
      <c r="J15" s="59"/>
      <c r="K15" s="101"/>
      <c r="L15" s="59"/>
      <c r="M15" s="101"/>
      <c r="N15" s="59"/>
      <c r="O15" s="59"/>
      <c r="Q15" s="113"/>
    </row>
    <row r="16" spans="1:17" ht="25.5">
      <c r="A16" s="114">
        <v>5</v>
      </c>
      <c r="B16" s="89" t="s">
        <v>61</v>
      </c>
      <c r="C16" s="87" t="s">
        <v>80</v>
      </c>
      <c r="D16" s="90">
        <v>1</v>
      </c>
      <c r="E16" s="102"/>
      <c r="F16" s="83"/>
      <c r="G16" s="103"/>
      <c r="H16" s="73"/>
      <c r="I16" s="101"/>
      <c r="J16" s="59"/>
      <c r="K16" s="101"/>
      <c r="L16" s="59"/>
      <c r="M16" s="101"/>
      <c r="N16" s="59"/>
      <c r="O16" s="59"/>
      <c r="Q16" s="113"/>
    </row>
    <row r="17" spans="1:17" ht="89.25">
      <c r="A17" s="114">
        <v>6</v>
      </c>
      <c r="B17" s="91" t="s">
        <v>81</v>
      </c>
      <c r="C17" s="87" t="s">
        <v>35</v>
      </c>
      <c r="D17" s="90">
        <v>1</v>
      </c>
      <c r="E17" s="100"/>
      <c r="F17" s="83"/>
      <c r="G17" s="101"/>
      <c r="H17" s="59"/>
      <c r="I17" s="101"/>
      <c r="J17" s="59"/>
      <c r="K17" s="101"/>
      <c r="L17" s="59"/>
      <c r="M17" s="101"/>
      <c r="N17" s="59"/>
      <c r="O17" s="59"/>
      <c r="Q17" s="113"/>
    </row>
    <row r="18" spans="1:17" ht="12.75">
      <c r="A18" s="114">
        <v>7</v>
      </c>
      <c r="B18" s="89" t="s">
        <v>41</v>
      </c>
      <c r="C18" s="87" t="s">
        <v>48</v>
      </c>
      <c r="D18" s="90">
        <v>11</v>
      </c>
      <c r="E18" s="100"/>
      <c r="F18" s="83"/>
      <c r="G18" s="101"/>
      <c r="H18" s="73"/>
      <c r="I18" s="101"/>
      <c r="J18" s="59"/>
      <c r="K18" s="101"/>
      <c r="L18" s="59"/>
      <c r="M18" s="101"/>
      <c r="N18" s="59"/>
      <c r="O18" s="59"/>
      <c r="Q18" s="113"/>
    </row>
    <row r="19" spans="1:17" ht="25.5">
      <c r="A19" s="114">
        <v>8</v>
      </c>
      <c r="B19" s="89" t="s">
        <v>62</v>
      </c>
      <c r="C19" s="87" t="s">
        <v>48</v>
      </c>
      <c r="D19" s="90">
        <v>11</v>
      </c>
      <c r="E19" s="100"/>
      <c r="F19" s="83"/>
      <c r="G19" s="101"/>
      <c r="H19" s="73"/>
      <c r="I19" s="101"/>
      <c r="J19" s="59"/>
      <c r="K19" s="101"/>
      <c r="L19" s="59"/>
      <c r="M19" s="101"/>
      <c r="N19" s="59"/>
      <c r="O19" s="59"/>
      <c r="Q19" s="113"/>
    </row>
    <row r="20" spans="1:17" s="115" customFormat="1" ht="25.5">
      <c r="A20" s="114">
        <v>9</v>
      </c>
      <c r="B20" s="89" t="s">
        <v>55</v>
      </c>
      <c r="C20" s="87" t="s">
        <v>35</v>
      </c>
      <c r="D20" s="90">
        <v>1</v>
      </c>
      <c r="E20" s="106"/>
      <c r="F20" s="104"/>
      <c r="G20" s="107"/>
      <c r="H20" s="73"/>
      <c r="I20" s="74"/>
      <c r="J20" s="73"/>
      <c r="K20" s="74"/>
      <c r="L20" s="73"/>
      <c r="M20" s="74"/>
      <c r="N20" s="73"/>
      <c r="O20" s="73"/>
      <c r="Q20" s="113"/>
    </row>
    <row r="21" spans="1:17" s="115" customFormat="1" ht="38.25">
      <c r="A21" s="114">
        <v>10</v>
      </c>
      <c r="B21" s="89" t="s">
        <v>82</v>
      </c>
      <c r="C21" s="87" t="s">
        <v>35</v>
      </c>
      <c r="D21" s="90">
        <v>1</v>
      </c>
      <c r="E21" s="106"/>
      <c r="F21" s="104"/>
      <c r="G21" s="107"/>
      <c r="H21" s="73"/>
      <c r="I21" s="74"/>
      <c r="J21" s="73"/>
      <c r="K21" s="74"/>
      <c r="L21" s="73"/>
      <c r="M21" s="74"/>
      <c r="N21" s="73"/>
      <c r="O21" s="73"/>
      <c r="Q21" s="113"/>
    </row>
    <row r="22" spans="1:17" ht="12.75">
      <c r="A22" s="97"/>
      <c r="B22" s="98" t="s">
        <v>53</v>
      </c>
      <c r="C22" s="97"/>
      <c r="D22" s="97"/>
      <c r="E22" s="32"/>
      <c r="F22" s="85"/>
      <c r="G22" s="33"/>
      <c r="H22" s="86"/>
      <c r="I22" s="33"/>
      <c r="J22" s="86"/>
      <c r="K22" s="101"/>
      <c r="L22" s="59"/>
      <c r="M22" s="101"/>
      <c r="N22" s="59"/>
      <c r="O22" s="59"/>
      <c r="Q22" s="113"/>
    </row>
    <row r="23" spans="1:17" ht="12.75">
      <c r="A23" s="114">
        <v>11</v>
      </c>
      <c r="B23" s="89" t="s">
        <v>63</v>
      </c>
      <c r="C23" s="87" t="s">
        <v>48</v>
      </c>
      <c r="D23" s="90">
        <v>1</v>
      </c>
      <c r="E23" s="102"/>
      <c r="F23" s="83"/>
      <c r="G23" s="103"/>
      <c r="H23" s="73"/>
      <c r="I23" s="101"/>
      <c r="J23" s="59"/>
      <c r="K23" s="101"/>
      <c r="L23" s="59"/>
      <c r="M23" s="101"/>
      <c r="N23" s="59"/>
      <c r="O23" s="59"/>
      <c r="Q23" s="113"/>
    </row>
    <row r="24" spans="1:17" ht="12.75">
      <c r="A24" s="114">
        <f>A23+1</f>
        <v>12</v>
      </c>
      <c r="B24" s="89" t="s">
        <v>64</v>
      </c>
      <c r="C24" s="87" t="s">
        <v>48</v>
      </c>
      <c r="D24" s="90">
        <v>1</v>
      </c>
      <c r="E24" s="102"/>
      <c r="F24" s="83"/>
      <c r="G24" s="103"/>
      <c r="H24" s="73"/>
      <c r="I24" s="101"/>
      <c r="J24" s="59"/>
      <c r="K24" s="101"/>
      <c r="L24" s="59"/>
      <c r="M24" s="101"/>
      <c r="N24" s="59"/>
      <c r="O24" s="59"/>
      <c r="Q24" s="113"/>
    </row>
    <row r="25" spans="1:17" ht="12.75">
      <c r="A25" s="114">
        <f aca="true" t="shared" si="0" ref="A25:A31">A24+1</f>
        <v>13</v>
      </c>
      <c r="B25" s="89" t="s">
        <v>65</v>
      </c>
      <c r="C25" s="87" t="s">
        <v>35</v>
      </c>
      <c r="D25" s="90">
        <v>1</v>
      </c>
      <c r="E25" s="106"/>
      <c r="F25" s="104"/>
      <c r="G25" s="107"/>
      <c r="H25" s="73"/>
      <c r="I25" s="101"/>
      <c r="J25" s="59"/>
      <c r="K25" s="101"/>
      <c r="L25" s="59"/>
      <c r="M25" s="101"/>
      <c r="N25" s="59"/>
      <c r="O25" s="59"/>
      <c r="Q25" s="113"/>
    </row>
    <row r="26" spans="1:17" ht="12.75">
      <c r="A26" s="114">
        <f t="shared" si="0"/>
        <v>14</v>
      </c>
      <c r="B26" s="89" t="s">
        <v>66</v>
      </c>
      <c r="C26" s="87" t="s">
        <v>35</v>
      </c>
      <c r="D26" s="90">
        <v>1</v>
      </c>
      <c r="E26" s="106"/>
      <c r="F26" s="104"/>
      <c r="G26" s="107"/>
      <c r="H26" s="73"/>
      <c r="I26" s="101"/>
      <c r="J26" s="59"/>
      <c r="K26" s="101"/>
      <c r="L26" s="59"/>
      <c r="M26" s="101"/>
      <c r="N26" s="59"/>
      <c r="O26" s="59"/>
      <c r="Q26" s="113"/>
    </row>
    <row r="27" spans="1:17" ht="12.75">
      <c r="A27" s="114">
        <f t="shared" si="0"/>
        <v>15</v>
      </c>
      <c r="B27" s="89" t="s">
        <v>67</v>
      </c>
      <c r="C27" s="87" t="s">
        <v>35</v>
      </c>
      <c r="D27" s="90">
        <v>1</v>
      </c>
      <c r="E27" s="102"/>
      <c r="F27" s="83"/>
      <c r="G27" s="103"/>
      <c r="H27" s="73"/>
      <c r="I27" s="101"/>
      <c r="J27" s="59"/>
      <c r="K27" s="101"/>
      <c r="L27" s="59"/>
      <c r="M27" s="101"/>
      <c r="N27" s="59"/>
      <c r="O27" s="59"/>
      <c r="Q27" s="113"/>
    </row>
    <row r="28" spans="1:17" ht="12.75">
      <c r="A28" s="114">
        <f t="shared" si="0"/>
        <v>16</v>
      </c>
      <c r="B28" s="89" t="s">
        <v>68</v>
      </c>
      <c r="C28" s="87" t="s">
        <v>48</v>
      </c>
      <c r="D28" s="90">
        <v>2</v>
      </c>
      <c r="E28" s="102"/>
      <c r="F28" s="83"/>
      <c r="G28" s="103"/>
      <c r="H28" s="73"/>
      <c r="I28" s="101"/>
      <c r="J28" s="59"/>
      <c r="K28" s="101"/>
      <c r="L28" s="59"/>
      <c r="M28" s="101"/>
      <c r="N28" s="59"/>
      <c r="O28" s="59"/>
      <c r="Q28" s="113"/>
    </row>
    <row r="29" spans="1:17" ht="25.5">
      <c r="A29" s="114">
        <f t="shared" si="0"/>
        <v>17</v>
      </c>
      <c r="B29" s="89" t="s">
        <v>43</v>
      </c>
      <c r="C29" s="87" t="s">
        <v>35</v>
      </c>
      <c r="D29" s="90">
        <v>2</v>
      </c>
      <c r="E29" s="102"/>
      <c r="F29" s="83"/>
      <c r="G29" s="103"/>
      <c r="H29" s="73"/>
      <c r="I29" s="101"/>
      <c r="J29" s="59"/>
      <c r="K29" s="101"/>
      <c r="L29" s="59"/>
      <c r="M29" s="101"/>
      <c r="N29" s="59"/>
      <c r="O29" s="59"/>
      <c r="Q29" s="113"/>
    </row>
    <row r="30" spans="1:17" ht="25.5">
      <c r="A30" s="114">
        <f t="shared" si="0"/>
        <v>18</v>
      </c>
      <c r="B30" s="89" t="s">
        <v>69</v>
      </c>
      <c r="C30" s="87" t="s">
        <v>35</v>
      </c>
      <c r="D30" s="90">
        <v>2</v>
      </c>
      <c r="E30" s="102"/>
      <c r="F30" s="83"/>
      <c r="G30" s="103"/>
      <c r="H30" s="73"/>
      <c r="I30" s="101"/>
      <c r="J30" s="59"/>
      <c r="K30" s="101"/>
      <c r="L30" s="59"/>
      <c r="M30" s="101"/>
      <c r="N30" s="59"/>
      <c r="O30" s="59"/>
      <c r="Q30" s="113"/>
    </row>
    <row r="31" spans="1:17" ht="12.75">
      <c r="A31" s="114">
        <f t="shared" si="0"/>
        <v>19</v>
      </c>
      <c r="B31" s="89" t="s">
        <v>42</v>
      </c>
      <c r="C31" s="87" t="s">
        <v>48</v>
      </c>
      <c r="D31" s="90">
        <v>4</v>
      </c>
      <c r="E31" s="100"/>
      <c r="F31" s="83"/>
      <c r="G31" s="101"/>
      <c r="H31" s="73"/>
      <c r="I31" s="101"/>
      <c r="J31" s="59"/>
      <c r="K31" s="101"/>
      <c r="L31" s="59"/>
      <c r="M31" s="101"/>
      <c r="N31" s="59"/>
      <c r="O31" s="59"/>
      <c r="Q31" s="113"/>
    </row>
    <row r="32" spans="1:17" ht="25.5">
      <c r="A32" s="97"/>
      <c r="B32" s="99" t="s">
        <v>44</v>
      </c>
      <c r="C32" s="97"/>
      <c r="D32" s="97"/>
      <c r="E32" s="32"/>
      <c r="F32" s="85"/>
      <c r="G32" s="33"/>
      <c r="H32" s="86"/>
      <c r="I32" s="33"/>
      <c r="J32" s="86"/>
      <c r="K32" s="101"/>
      <c r="L32" s="59"/>
      <c r="M32" s="101"/>
      <c r="N32" s="59"/>
      <c r="O32" s="59"/>
      <c r="Q32" s="113"/>
    </row>
    <row r="33" spans="1:17" ht="178.5">
      <c r="A33" s="114">
        <v>20</v>
      </c>
      <c r="B33" s="89" t="s">
        <v>94</v>
      </c>
      <c r="C33" s="87" t="s">
        <v>46</v>
      </c>
      <c r="D33" s="92">
        <v>1320</v>
      </c>
      <c r="E33" s="100"/>
      <c r="F33" s="83"/>
      <c r="G33" s="101"/>
      <c r="H33" s="59"/>
      <c r="I33" s="101"/>
      <c r="J33" s="59"/>
      <c r="K33" s="101"/>
      <c r="L33" s="59"/>
      <c r="M33" s="101"/>
      <c r="N33" s="59"/>
      <c r="O33" s="59"/>
      <c r="Q33" s="113"/>
    </row>
    <row r="34" spans="1:17" ht="38.25">
      <c r="A34" s="114">
        <f>A33+1</f>
        <v>21</v>
      </c>
      <c r="B34" s="89" t="s">
        <v>83</v>
      </c>
      <c r="C34" s="87" t="s">
        <v>46</v>
      </c>
      <c r="D34" s="92">
        <v>99</v>
      </c>
      <c r="E34" s="102"/>
      <c r="F34" s="83"/>
      <c r="G34" s="103"/>
      <c r="H34" s="59"/>
      <c r="I34" s="101"/>
      <c r="J34" s="59"/>
      <c r="K34" s="101"/>
      <c r="L34" s="59"/>
      <c r="M34" s="101"/>
      <c r="N34" s="59"/>
      <c r="O34" s="59"/>
      <c r="Q34" s="113"/>
    </row>
    <row r="35" spans="1:17" ht="38.25">
      <c r="A35" s="114">
        <f>A34+1</f>
        <v>22</v>
      </c>
      <c r="B35" s="89" t="s">
        <v>84</v>
      </c>
      <c r="C35" s="87" t="s">
        <v>46</v>
      </c>
      <c r="D35" s="92">
        <v>204.6</v>
      </c>
      <c r="E35" s="102"/>
      <c r="F35" s="83"/>
      <c r="G35" s="103"/>
      <c r="H35" s="59"/>
      <c r="I35" s="101"/>
      <c r="J35" s="59"/>
      <c r="K35" s="101"/>
      <c r="L35" s="59"/>
      <c r="M35" s="101"/>
      <c r="N35" s="59"/>
      <c r="O35" s="59"/>
      <c r="Q35" s="113"/>
    </row>
    <row r="36" spans="1:17" ht="51">
      <c r="A36" s="114">
        <f>A35+1</f>
        <v>23</v>
      </c>
      <c r="B36" s="89" t="s">
        <v>85</v>
      </c>
      <c r="C36" s="87" t="s">
        <v>47</v>
      </c>
      <c r="D36" s="92">
        <v>336.6</v>
      </c>
      <c r="E36" s="72"/>
      <c r="F36" s="83"/>
      <c r="G36" s="74"/>
      <c r="H36" s="73"/>
      <c r="I36" s="74"/>
      <c r="J36" s="73"/>
      <c r="K36" s="101"/>
      <c r="L36" s="59"/>
      <c r="M36" s="101"/>
      <c r="N36" s="59"/>
      <c r="O36" s="59"/>
      <c r="Q36" s="113"/>
    </row>
    <row r="37" spans="1:15" s="84" customFormat="1" ht="14.25">
      <c r="A37" s="141">
        <v>23.1</v>
      </c>
      <c r="B37" s="157" t="s">
        <v>86</v>
      </c>
      <c r="C37" s="111" t="s">
        <v>50</v>
      </c>
      <c r="D37" s="158">
        <f>D36</f>
        <v>336.6</v>
      </c>
      <c r="E37" s="72"/>
      <c r="F37" s="73"/>
      <c r="G37" s="101"/>
      <c r="H37" s="73"/>
      <c r="I37" s="74"/>
      <c r="J37" s="59"/>
      <c r="K37" s="101"/>
      <c r="L37" s="59"/>
      <c r="M37" s="101"/>
      <c r="N37" s="59"/>
      <c r="O37" s="59"/>
    </row>
    <row r="38" spans="1:15" s="75" customFormat="1" ht="25.5">
      <c r="A38" s="141">
        <v>23.2</v>
      </c>
      <c r="B38" s="89" t="s">
        <v>71</v>
      </c>
      <c r="C38" s="114" t="s">
        <v>46</v>
      </c>
      <c r="D38" s="92">
        <f>D36*0.4</f>
        <v>134.64000000000001</v>
      </c>
      <c r="E38" s="100"/>
      <c r="F38" s="73"/>
      <c r="G38" s="101"/>
      <c r="H38" s="59"/>
      <c r="I38" s="101"/>
      <c r="J38" s="59"/>
      <c r="K38" s="101"/>
      <c r="L38" s="59"/>
      <c r="M38" s="150"/>
      <c r="N38" s="59"/>
      <c r="O38" s="59"/>
    </row>
    <row r="39" spans="1:15" s="84" customFormat="1" ht="25.5">
      <c r="A39" s="141">
        <v>23.3</v>
      </c>
      <c r="B39" s="152" t="s">
        <v>73</v>
      </c>
      <c r="C39" s="153" t="s">
        <v>72</v>
      </c>
      <c r="D39" s="151">
        <f>D36*0.3</f>
        <v>100.98</v>
      </c>
      <c r="E39" s="100"/>
      <c r="F39" s="59"/>
      <c r="G39" s="101"/>
      <c r="H39" s="59"/>
      <c r="I39" s="101"/>
      <c r="J39" s="59"/>
      <c r="K39" s="101"/>
      <c r="L39" s="59"/>
      <c r="M39" s="101"/>
      <c r="N39" s="59"/>
      <c r="O39" s="59"/>
    </row>
    <row r="40" spans="1:15" s="75" customFormat="1" ht="25.5">
      <c r="A40" s="141">
        <v>23.4</v>
      </c>
      <c r="B40" s="89" t="s">
        <v>74</v>
      </c>
      <c r="C40" s="114" t="s">
        <v>47</v>
      </c>
      <c r="D40" s="92">
        <f>D36</f>
        <v>336.6</v>
      </c>
      <c r="E40" s="154"/>
      <c r="F40" s="59"/>
      <c r="G40" s="101"/>
      <c r="H40" s="59"/>
      <c r="I40" s="101"/>
      <c r="J40" s="59"/>
      <c r="K40" s="101"/>
      <c r="L40" s="59"/>
      <c r="M40" s="101"/>
      <c r="N40" s="59"/>
      <c r="O40" s="59"/>
    </row>
    <row r="41" spans="1:17" s="75" customFormat="1" ht="25.5">
      <c r="A41" s="141">
        <v>23.5</v>
      </c>
      <c r="B41" s="89" t="s">
        <v>75</v>
      </c>
      <c r="C41" s="114" t="s">
        <v>47</v>
      </c>
      <c r="D41" s="92">
        <f>D36</f>
        <v>336.6</v>
      </c>
      <c r="E41" s="154"/>
      <c r="F41" s="59"/>
      <c r="G41" s="101"/>
      <c r="H41" s="59"/>
      <c r="I41" s="101"/>
      <c r="J41" s="59"/>
      <c r="K41" s="101"/>
      <c r="L41" s="59"/>
      <c r="M41" s="101"/>
      <c r="N41" s="59"/>
      <c r="O41" s="59"/>
      <c r="Q41" s="113"/>
    </row>
    <row r="42" spans="1:17" ht="38.25">
      <c r="A42" s="114">
        <v>24</v>
      </c>
      <c r="B42" s="89" t="s">
        <v>87</v>
      </c>
      <c r="C42" s="87" t="s">
        <v>47</v>
      </c>
      <c r="D42" s="92">
        <v>425</v>
      </c>
      <c r="E42" s="72"/>
      <c r="F42" s="83"/>
      <c r="G42" s="74"/>
      <c r="H42" s="73"/>
      <c r="I42" s="74"/>
      <c r="J42" s="73"/>
      <c r="K42" s="101"/>
      <c r="L42" s="59"/>
      <c r="M42" s="101"/>
      <c r="N42" s="59"/>
      <c r="O42" s="59"/>
      <c r="Q42" s="113"/>
    </row>
    <row r="43" spans="1:15" s="75" customFormat="1" ht="14.25">
      <c r="A43" s="162">
        <v>24.1</v>
      </c>
      <c r="B43" s="159" t="s">
        <v>88</v>
      </c>
      <c r="C43" s="160" t="s">
        <v>47</v>
      </c>
      <c r="D43" s="161">
        <f>D42</f>
        <v>425</v>
      </c>
      <c r="E43" s="100"/>
      <c r="F43" s="73"/>
      <c r="G43" s="101"/>
      <c r="H43" s="59"/>
      <c r="I43" s="101"/>
      <c r="J43" s="59"/>
      <c r="K43" s="101"/>
      <c r="L43" s="59"/>
      <c r="M43" s="101"/>
      <c r="N43" s="59"/>
      <c r="O43" s="59"/>
    </row>
    <row r="44" spans="1:15" s="84" customFormat="1" ht="14.25">
      <c r="A44" s="162">
        <v>24.2</v>
      </c>
      <c r="B44" s="163" t="s">
        <v>76</v>
      </c>
      <c r="C44" s="87" t="s">
        <v>47</v>
      </c>
      <c r="D44" s="155">
        <f>D42</f>
        <v>425</v>
      </c>
      <c r="E44" s="72"/>
      <c r="F44" s="83"/>
      <c r="G44" s="74"/>
      <c r="H44" s="73"/>
      <c r="I44" s="74"/>
      <c r="J44" s="73"/>
      <c r="K44" s="74"/>
      <c r="L44" s="73"/>
      <c r="M44" s="74"/>
      <c r="N44" s="73"/>
      <c r="O44" s="73"/>
    </row>
    <row r="45" spans="1:15" s="84" customFormat="1" ht="14.25">
      <c r="A45" s="162">
        <v>24.3</v>
      </c>
      <c r="B45" s="89" t="s">
        <v>79</v>
      </c>
      <c r="C45" s="87" t="s">
        <v>46</v>
      </c>
      <c r="D45" s="155">
        <f>D44*0.15</f>
        <v>63.75</v>
      </c>
      <c r="E45" s="72"/>
      <c r="F45" s="83"/>
      <c r="G45" s="74"/>
      <c r="H45" s="73"/>
      <c r="I45" s="74"/>
      <c r="J45" s="73"/>
      <c r="K45" s="74"/>
      <c r="L45" s="73"/>
      <c r="M45" s="74"/>
      <c r="N45" s="73"/>
      <c r="O45" s="73"/>
    </row>
    <row r="46" spans="1:17" s="75" customFormat="1" ht="51">
      <c r="A46" s="114">
        <v>25</v>
      </c>
      <c r="B46" s="89" t="s">
        <v>89</v>
      </c>
      <c r="C46" s="111" t="s">
        <v>50</v>
      </c>
      <c r="D46" s="112">
        <v>8.5</v>
      </c>
      <c r="E46" s="100"/>
      <c r="F46" s="83"/>
      <c r="G46" s="101"/>
      <c r="H46" s="73"/>
      <c r="I46" s="101"/>
      <c r="J46" s="73"/>
      <c r="K46" s="101"/>
      <c r="L46" s="59"/>
      <c r="M46" s="101"/>
      <c r="N46" s="59"/>
      <c r="O46" s="59"/>
      <c r="Q46" s="113"/>
    </row>
    <row r="47" spans="1:15" s="75" customFormat="1" ht="25.5">
      <c r="A47" s="81">
        <v>25.1</v>
      </c>
      <c r="B47" s="89" t="s">
        <v>77</v>
      </c>
      <c r="C47" s="114" t="s">
        <v>46</v>
      </c>
      <c r="D47" s="92">
        <f>D46*0.3</f>
        <v>2.55</v>
      </c>
      <c r="E47" s="100"/>
      <c r="F47" s="59"/>
      <c r="G47" s="101"/>
      <c r="H47" s="59"/>
      <c r="I47" s="101"/>
      <c r="J47" s="59"/>
      <c r="K47" s="101"/>
      <c r="L47" s="59"/>
      <c r="M47" s="150"/>
      <c r="N47" s="59"/>
      <c r="O47" s="59"/>
    </row>
    <row r="48" spans="1:15" s="84" customFormat="1" ht="25.5">
      <c r="A48" s="81">
        <v>25.2</v>
      </c>
      <c r="B48" s="152" t="s">
        <v>78</v>
      </c>
      <c r="C48" s="153" t="s">
        <v>72</v>
      </c>
      <c r="D48" s="151">
        <f>D46*0.2</f>
        <v>1.7000000000000002</v>
      </c>
      <c r="E48" s="100"/>
      <c r="F48" s="59"/>
      <c r="G48" s="101"/>
      <c r="H48" s="59"/>
      <c r="I48" s="101"/>
      <c r="J48" s="59"/>
      <c r="K48" s="101"/>
      <c r="L48" s="59"/>
      <c r="M48" s="101"/>
      <c r="N48" s="59"/>
      <c r="O48" s="59"/>
    </row>
    <row r="49" spans="1:15" s="84" customFormat="1" ht="25.5">
      <c r="A49" s="81">
        <v>25.3</v>
      </c>
      <c r="B49" s="152" t="s">
        <v>95</v>
      </c>
      <c r="C49" s="153" t="s">
        <v>72</v>
      </c>
      <c r="D49" s="151">
        <f>D46*0.1</f>
        <v>0.8500000000000001</v>
      </c>
      <c r="E49" s="100"/>
      <c r="F49" s="59"/>
      <c r="G49" s="101"/>
      <c r="H49" s="59"/>
      <c r="I49" s="101"/>
      <c r="J49" s="59"/>
      <c r="K49" s="101"/>
      <c r="L49" s="59"/>
      <c r="M49" s="101"/>
      <c r="N49" s="59"/>
      <c r="O49" s="59"/>
    </row>
    <row r="50" spans="1:17" ht="12.75">
      <c r="A50" s="114">
        <v>26</v>
      </c>
      <c r="B50" s="89" t="s">
        <v>90</v>
      </c>
      <c r="C50" s="87" t="s">
        <v>35</v>
      </c>
      <c r="D50" s="93">
        <v>1</v>
      </c>
      <c r="E50" s="100"/>
      <c r="F50" s="83"/>
      <c r="G50" s="101"/>
      <c r="H50" s="59"/>
      <c r="I50" s="101"/>
      <c r="J50" s="59"/>
      <c r="K50" s="101"/>
      <c r="L50" s="59"/>
      <c r="M50" s="101"/>
      <c r="N50" s="59"/>
      <c r="O50" s="59"/>
      <c r="Q50" s="113"/>
    </row>
    <row r="51" spans="1:17" ht="25.5">
      <c r="A51" s="114">
        <v>27</v>
      </c>
      <c r="B51" s="89" t="s">
        <v>58</v>
      </c>
      <c r="C51" s="87" t="s">
        <v>40</v>
      </c>
      <c r="D51" s="94">
        <v>1</v>
      </c>
      <c r="E51" s="102"/>
      <c r="F51" s="83"/>
      <c r="G51" s="103"/>
      <c r="H51" s="73"/>
      <c r="I51" s="101"/>
      <c r="J51" s="59"/>
      <c r="K51" s="101"/>
      <c r="L51" s="59"/>
      <c r="M51" s="101"/>
      <c r="N51" s="59"/>
      <c r="O51" s="59"/>
      <c r="Q51" s="113"/>
    </row>
    <row r="52" spans="1:17" ht="25.5">
      <c r="A52" s="114">
        <v>28</v>
      </c>
      <c r="B52" s="89" t="s">
        <v>91</v>
      </c>
      <c r="C52" s="87" t="s">
        <v>35</v>
      </c>
      <c r="D52" s="93">
        <v>1</v>
      </c>
      <c r="E52" s="100"/>
      <c r="F52" s="83"/>
      <c r="G52" s="101"/>
      <c r="H52" s="59"/>
      <c r="I52" s="101"/>
      <c r="J52" s="59"/>
      <c r="K52" s="101"/>
      <c r="L52" s="59"/>
      <c r="M52" s="101"/>
      <c r="N52" s="59"/>
      <c r="O52" s="59"/>
      <c r="Q52" s="113"/>
    </row>
    <row r="53" spans="1:17" ht="25.5">
      <c r="A53" s="114">
        <v>29</v>
      </c>
      <c r="B53" s="89" t="s">
        <v>59</v>
      </c>
      <c r="C53" s="87" t="s">
        <v>47</v>
      </c>
      <c r="D53" s="94">
        <v>2</v>
      </c>
      <c r="E53" s="72"/>
      <c r="F53" s="83"/>
      <c r="G53" s="101"/>
      <c r="H53" s="73"/>
      <c r="I53" s="74"/>
      <c r="J53" s="59"/>
      <c r="K53" s="101"/>
      <c r="L53" s="59"/>
      <c r="M53" s="101"/>
      <c r="N53" s="59"/>
      <c r="O53" s="59"/>
      <c r="Q53" s="113"/>
    </row>
    <row r="54" spans="1:17" ht="25.5">
      <c r="A54" s="114">
        <v>30</v>
      </c>
      <c r="B54" s="89" t="s">
        <v>45</v>
      </c>
      <c r="C54" s="87" t="s">
        <v>40</v>
      </c>
      <c r="D54" s="94">
        <v>440</v>
      </c>
      <c r="E54" s="105"/>
      <c r="F54" s="83"/>
      <c r="G54" s="101"/>
      <c r="H54" s="73"/>
      <c r="I54" s="101"/>
      <c r="J54" s="59"/>
      <c r="K54" s="101"/>
      <c r="L54" s="59"/>
      <c r="M54" s="101"/>
      <c r="N54" s="59"/>
      <c r="O54" s="59"/>
      <c r="Q54" s="113"/>
    </row>
    <row r="55" spans="1:17" ht="12.75">
      <c r="A55" s="144"/>
      <c r="B55" s="145" t="s">
        <v>70</v>
      </c>
      <c r="C55" s="87"/>
      <c r="D55" s="87"/>
      <c r="E55" s="87"/>
      <c r="F55" s="87"/>
      <c r="G55" s="87"/>
      <c r="H55" s="87"/>
      <c r="I55" s="87"/>
      <c r="J55" s="87"/>
      <c r="K55" s="87"/>
      <c r="L55" s="87"/>
      <c r="M55" s="87"/>
      <c r="N55" s="87"/>
      <c r="O55" s="87"/>
      <c r="Q55" s="113"/>
    </row>
    <row r="56" spans="1:15" s="75" customFormat="1" ht="89.25">
      <c r="A56" s="146">
        <v>31</v>
      </c>
      <c r="B56" s="147" t="s">
        <v>92</v>
      </c>
      <c r="C56" s="148" t="s">
        <v>35</v>
      </c>
      <c r="D56" s="149">
        <v>1</v>
      </c>
      <c r="E56" s="100"/>
      <c r="F56" s="59"/>
      <c r="G56" s="101"/>
      <c r="H56" s="73"/>
      <c r="I56" s="101"/>
      <c r="J56" s="59"/>
      <c r="K56" s="101"/>
      <c r="L56" s="59"/>
      <c r="M56" s="101"/>
      <c r="N56" s="59"/>
      <c r="O56" s="59"/>
    </row>
    <row r="57" spans="1:15" s="35" customFormat="1" ht="12.75">
      <c r="A57" s="36"/>
      <c r="B57" s="23" t="s">
        <v>0</v>
      </c>
      <c r="C57" s="37"/>
      <c r="D57" s="36"/>
      <c r="E57" s="38"/>
      <c r="F57" s="39"/>
      <c r="G57" s="41"/>
      <c r="H57" s="40"/>
      <c r="I57" s="41"/>
      <c r="J57" s="40"/>
      <c r="K57" s="41"/>
      <c r="L57" s="40"/>
      <c r="M57" s="41"/>
      <c r="N57" s="40"/>
      <c r="O57" s="60"/>
    </row>
    <row r="58" spans="10:15" ht="12.75">
      <c r="J58" s="15" t="s">
        <v>108</v>
      </c>
      <c r="K58" s="14"/>
      <c r="L58" s="14"/>
      <c r="M58" s="14"/>
      <c r="N58" s="14"/>
      <c r="O58" s="42"/>
    </row>
    <row r="59" spans="10:15" ht="12.75">
      <c r="J59" s="15" t="s">
        <v>28</v>
      </c>
      <c r="K59" s="43"/>
      <c r="L59" s="43"/>
      <c r="M59" s="43"/>
      <c r="N59" s="43"/>
      <c r="O59" s="44"/>
    </row>
    <row r="60" spans="10:15" ht="12.75">
      <c r="J60" s="15"/>
      <c r="K60" s="61"/>
      <c r="L60" s="61"/>
      <c r="M60" s="61"/>
      <c r="N60" s="61"/>
      <c r="O60" s="62"/>
    </row>
    <row r="61" spans="2:5" ht="12.75">
      <c r="B61" s="183" t="s">
        <v>109</v>
      </c>
      <c r="C61" s="1"/>
      <c r="E61" s="46"/>
    </row>
    <row r="62" spans="2:5" ht="12.75">
      <c r="B62" s="183" t="s">
        <v>110</v>
      </c>
      <c r="C62" s="1"/>
      <c r="E62" s="46"/>
    </row>
    <row r="63" spans="2:5" ht="12.75">
      <c r="B63" s="183" t="s">
        <v>111</v>
      </c>
      <c r="C63" s="1"/>
      <c r="E63" s="46"/>
    </row>
    <row r="64" spans="2:5" ht="12.75">
      <c r="B64" s="184" t="s">
        <v>112</v>
      </c>
      <c r="C64" s="1"/>
      <c r="E64" s="46"/>
    </row>
    <row r="65" spans="2:3" ht="12.75">
      <c r="B65" s="185" t="s">
        <v>113</v>
      </c>
      <c r="C65" s="1"/>
    </row>
    <row r="66" spans="2:3" ht="12.75">
      <c r="B66" s="46" t="s">
        <v>114</v>
      </c>
      <c r="C66" s="1"/>
    </row>
  </sheetData>
  <sheetProtection/>
  <mergeCells count="6">
    <mergeCell ref="K8:O8"/>
    <mergeCell ref="E8:J8"/>
    <mergeCell ref="A8:A9"/>
    <mergeCell ref="C8:C9"/>
    <mergeCell ref="D8:D9"/>
    <mergeCell ref="B8:B9"/>
  </mergeCells>
  <dataValidations count="1">
    <dataValidation type="list" allowBlank="1" showInputMessage="1" showErrorMessage="1" sqref="C37:C41 C47:C4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1"/>
  <headerFooter alignWithMargins="0">
    <oddHeader>&amp;C&amp;12LOKĀLĀ TĀME Nr. 1-1
&amp;"Arial,Bold"&amp;UŪDENSAPGĀDE.</oddHeader>
    <oddFooter>&amp;C&amp;8Lapa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Maris</cp:lastModifiedBy>
  <cp:lastPrinted>2012-12-09T12:47:23Z</cp:lastPrinted>
  <dcterms:created xsi:type="dcterms:W3CDTF">1999-12-06T13:05:42Z</dcterms:created>
  <dcterms:modified xsi:type="dcterms:W3CDTF">2013-01-29T12:05:48Z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